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66"/>
  </bookViews>
  <sheets>
    <sheet name="Feb" sheetId="1" r:id="rId1"/>
  </sheets>
  <calcPr calcId="125725"/>
</workbook>
</file>

<file path=xl/calcChain.xml><?xml version="1.0" encoding="utf-8"?>
<calcChain xmlns="http://schemas.openxmlformats.org/spreadsheetml/2006/main">
  <c r="L6" i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K21"/>
  <c r="K24"/>
  <c r="K29"/>
  <c r="K30"/>
  <c r="K33"/>
  <c r="K63"/>
  <c r="K95"/>
  <c r="K98"/>
  <c r="K100"/>
  <c r="K101"/>
  <c r="K103"/>
  <c r="K117"/>
  <c r="M118"/>
  <c r="L63" l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</calcChain>
</file>

<file path=xl/sharedStrings.xml><?xml version="1.0" encoding="utf-8"?>
<sst xmlns="http://schemas.openxmlformats.org/spreadsheetml/2006/main" count="712" uniqueCount="214">
  <si>
    <t>Tip Number</t>
  </si>
  <si>
    <t>Date</t>
  </si>
  <si>
    <t>Time</t>
  </si>
  <si>
    <t>Sport</t>
  </si>
  <si>
    <t>Venue</t>
  </si>
  <si>
    <t>Name</t>
  </si>
  <si>
    <t>Bet Type</t>
  </si>
  <si>
    <t>Bookie</t>
  </si>
  <si>
    <t>Points</t>
  </si>
  <si>
    <t>Odds</t>
  </si>
  <si>
    <t>Profit/Loss</t>
  </si>
  <si>
    <t>Running Bank</t>
  </si>
  <si>
    <t>If Win/ non runner</t>
  </si>
  <si>
    <t>Time of Notification by email</t>
  </si>
  <si>
    <t>January 31, 2017</t>
  </si>
  <si>
    <t>Horse Racing</t>
  </si>
  <si>
    <t>Wolverhampton</t>
  </si>
  <si>
    <t>Athletic</t>
  </si>
  <si>
    <t>Outright</t>
  </si>
  <si>
    <t>Bet365</t>
  </si>
  <si>
    <t>February 1, 2017</t>
  </si>
  <si>
    <t>Hereford</t>
  </si>
  <si>
    <t>Lillington</t>
  </si>
  <si>
    <t>Boyle Sports</t>
  </si>
  <si>
    <t>Kempton</t>
  </si>
  <si>
    <t>Canadian Diamond</t>
  </si>
  <si>
    <t>Newcastle</t>
  </si>
  <si>
    <t>Vatican Hill</t>
  </si>
  <si>
    <t>February 2, 2017</t>
  </si>
  <si>
    <t>Southwell</t>
  </si>
  <si>
    <t>Footlight</t>
  </si>
  <si>
    <t>Paddy Power</t>
  </si>
  <si>
    <t>3(BOG 5.5)</t>
  </si>
  <si>
    <t>My Renaissance</t>
  </si>
  <si>
    <t>2.75 (bog 2.88)</t>
  </si>
  <si>
    <t>Wincanton</t>
  </si>
  <si>
    <t>Copain De Class</t>
  </si>
  <si>
    <t>February 3, 2017</t>
  </si>
  <si>
    <t>Lingfield</t>
  </si>
  <si>
    <t>Flowers On Venus</t>
  </si>
  <si>
    <t>Catterick</t>
  </si>
  <si>
    <t>Two Smokin Barrels</t>
  </si>
  <si>
    <t>Bell Weir</t>
  </si>
  <si>
    <t>February 4, 2017</t>
  </si>
  <si>
    <t>Byron Flyer</t>
  </si>
  <si>
    <t>Musselburgh</t>
  </si>
  <si>
    <t>Project Bluebook</t>
  </si>
  <si>
    <t>Fairyhouse</t>
  </si>
  <si>
    <t>Holeinthewall Bar</t>
  </si>
  <si>
    <t>Wetherby</t>
  </si>
  <si>
    <t>Calett Mad</t>
  </si>
  <si>
    <t>Appy Days</t>
  </si>
  <si>
    <t>February 5, 2017</t>
  </si>
  <si>
    <t>Peter The Mayo Man</t>
  </si>
  <si>
    <t>Taunton</t>
  </si>
  <si>
    <t>Verni</t>
  </si>
  <si>
    <t>February 6, 2017</t>
  </si>
  <si>
    <t>Nimr</t>
  </si>
  <si>
    <t>Blue Bahia</t>
  </si>
  <si>
    <t>Pushkin Museum</t>
  </si>
  <si>
    <t>Jack The Laid</t>
  </si>
  <si>
    <t>Come Back King</t>
  </si>
  <si>
    <t>February 7, 2017</t>
  </si>
  <si>
    <t>Market Rasen</t>
  </si>
  <si>
    <t>Bastien</t>
  </si>
  <si>
    <t>Mariee</t>
  </si>
  <si>
    <t>Wild West Wind</t>
  </si>
  <si>
    <t>3.25 (BOG 3.75)</t>
  </si>
  <si>
    <t>February 8, 2017</t>
  </si>
  <si>
    <t>Ludlow</t>
  </si>
  <si>
    <t>Tara View</t>
  </si>
  <si>
    <t>3 (BOG 3.75)</t>
  </si>
  <si>
    <t>Chelmsford City</t>
  </si>
  <si>
    <t>Lost The Moon</t>
  </si>
  <si>
    <t>2.88 (BOG 3.0)</t>
  </si>
  <si>
    <t>Beneagles</t>
  </si>
  <si>
    <t>Pepita</t>
  </si>
  <si>
    <t>Serenade The Stars</t>
  </si>
  <si>
    <t>February 9, 2017</t>
  </si>
  <si>
    <t>Sutter County</t>
  </si>
  <si>
    <t>Huntingdon</t>
  </si>
  <si>
    <t>Messire Des Obeaux</t>
  </si>
  <si>
    <t>February 10, 2017</t>
  </si>
  <si>
    <t>Ralphy Lad</t>
  </si>
  <si>
    <t>Fern Owl</t>
  </si>
  <si>
    <t>February 11, 2017</t>
  </si>
  <si>
    <t>Newbury</t>
  </si>
  <si>
    <t>High Bridge</t>
  </si>
  <si>
    <t>Marquee Club</t>
  </si>
  <si>
    <t>Native River</t>
  </si>
  <si>
    <t>2 (BOG 2.1)</t>
  </si>
  <si>
    <t>Uttoxeter</t>
  </si>
  <si>
    <t>Back To The Thatch</t>
  </si>
  <si>
    <t>My Target</t>
  </si>
  <si>
    <t>3.25 (3.0 Available)</t>
  </si>
  <si>
    <t>February 12, 2017</t>
  </si>
  <si>
    <t>Sedgefield</t>
  </si>
  <si>
    <t>Wish In A Well</t>
  </si>
  <si>
    <t>Exeter</t>
  </si>
  <si>
    <t>Quick Grabim</t>
  </si>
  <si>
    <t>2.2 (2.1 Available)</t>
  </si>
  <si>
    <t>February 13, 2017</t>
  </si>
  <si>
    <t>My Rosie</t>
  </si>
  <si>
    <t>Plumpton</t>
  </si>
  <si>
    <t>Gardiners Hill</t>
  </si>
  <si>
    <t>Miss Dusky Diva</t>
  </si>
  <si>
    <t>Dandilion</t>
  </si>
  <si>
    <t>Siege Of Boston</t>
  </si>
  <si>
    <t>February 14, 2017</t>
  </si>
  <si>
    <t>Natural Scenery</t>
  </si>
  <si>
    <t>Fontwell</t>
  </si>
  <si>
    <t>The Casper King</t>
  </si>
  <si>
    <t>2.1 (Rule 4: 25p)</t>
  </si>
  <si>
    <t>Ayr</t>
  </si>
  <si>
    <t>Mumgos Debut</t>
  </si>
  <si>
    <t>Leg Lock Luke</t>
  </si>
  <si>
    <t>Special Catch</t>
  </si>
  <si>
    <t>February 15, 2017</t>
  </si>
  <si>
    <t>Towcester</t>
  </si>
  <si>
    <t>Krackatoa King</t>
  </si>
  <si>
    <t>Chakisto</t>
  </si>
  <si>
    <t>Malaysian Boleh</t>
  </si>
  <si>
    <t>February 16, 2017</t>
  </si>
  <si>
    <t>Auric Goldfinger</t>
  </si>
  <si>
    <t>Cappananty Con</t>
  </si>
  <si>
    <t>Leicester</t>
  </si>
  <si>
    <t>Mercian Prince</t>
  </si>
  <si>
    <t>Un Prophete</t>
  </si>
  <si>
    <t>Song Saa</t>
  </si>
  <si>
    <t>2.1 (Rule 4 20p)</t>
  </si>
  <si>
    <t>February 17, 2017</t>
  </si>
  <si>
    <t>Fakenham</t>
  </si>
  <si>
    <t>Lake Chapala</t>
  </si>
  <si>
    <t>Sandown</t>
  </si>
  <si>
    <t>Chieftain’s Choice</t>
  </si>
  <si>
    <t>Raktiman</t>
  </si>
  <si>
    <t>Petite Jack</t>
  </si>
  <si>
    <t>Petite Power</t>
  </si>
  <si>
    <t>Codeshare</t>
  </si>
  <si>
    <t>5.5 (BOG 7.0)</t>
  </si>
  <si>
    <t>Pete The Feat</t>
  </si>
  <si>
    <t>Worlds His Oyster</t>
  </si>
  <si>
    <t>Dark Side Dream</t>
  </si>
  <si>
    <t>February 18, 2017</t>
  </si>
  <si>
    <t>Bishops Court</t>
  </si>
  <si>
    <t>Verne Castle</t>
  </si>
  <si>
    <t>Football</t>
  </si>
  <si>
    <t>Eintracht Frankfurt v Ingolstadt</t>
  </si>
  <si>
    <t>Eintracht Frankfurt</t>
  </si>
  <si>
    <t>To Win</t>
  </si>
  <si>
    <t>Burton v Norwich</t>
  </si>
  <si>
    <t>Norwich</t>
  </si>
  <si>
    <t>Boychick</t>
  </si>
  <si>
    <t>February 19, 2017</t>
  </si>
  <si>
    <t>Castafiore</t>
  </si>
  <si>
    <t>Ffos Las</t>
  </si>
  <si>
    <t>Midnight Silver</t>
  </si>
  <si>
    <t>Navan</t>
  </si>
  <si>
    <t>February 20, 2017</t>
  </si>
  <si>
    <t>Frivolous Prince</t>
  </si>
  <si>
    <t>Clonusker</t>
  </si>
  <si>
    <t>Carlisle</t>
  </si>
  <si>
    <t>Little Bruce</t>
  </si>
  <si>
    <t>Big Fella Thanks</t>
  </si>
  <si>
    <t>February 21, 2017</t>
  </si>
  <si>
    <t>Calarules</t>
  </si>
  <si>
    <t>Custard The Dragon</t>
  </si>
  <si>
    <t>Lady Nayef</t>
  </si>
  <si>
    <t>The Game Is A Foot</t>
  </si>
  <si>
    <t>Bertimont</t>
  </si>
  <si>
    <t>February 22, 2017</t>
  </si>
  <si>
    <t>Dino Velvet</t>
  </si>
  <si>
    <t>Dangerous Ends</t>
  </si>
  <si>
    <t>Theatrebar</t>
  </si>
  <si>
    <t>3.5 (Rule 4 ?)</t>
  </si>
  <si>
    <t>February 23, 2017</t>
  </si>
  <si>
    <t>Thurles</t>
  </si>
  <si>
    <t>Realt Mor</t>
  </si>
  <si>
    <t>Loyalty</t>
  </si>
  <si>
    <t>3 (BOG 3.125)</t>
  </si>
  <si>
    <t>Veena</t>
  </si>
  <si>
    <t>3.5 (Rule 4 30p)</t>
  </si>
  <si>
    <t>Tenerezza</t>
  </si>
  <si>
    <t>3(2.87 Avail.)</t>
  </si>
  <si>
    <t>February 24, 2017</t>
  </si>
  <si>
    <t>Lord Cooper</t>
  </si>
  <si>
    <t>February 25, 2017</t>
  </si>
  <si>
    <t>Crystal Palace v Middlesbrough</t>
  </si>
  <si>
    <t>Crystal Palace</t>
  </si>
  <si>
    <t>West Brom v Bournemouth</t>
  </si>
  <si>
    <t>West Brom</t>
  </si>
  <si>
    <t>February 26, 2017</t>
  </si>
  <si>
    <t>Kilcrea Vale</t>
  </si>
  <si>
    <t>Naas</t>
  </si>
  <si>
    <t>Any Second Now</t>
  </si>
  <si>
    <t>February 27, 2017</t>
  </si>
  <si>
    <t>Bagging Turf</t>
  </si>
  <si>
    <t>Shimba Hills</t>
  </si>
  <si>
    <t>Gnaad</t>
  </si>
  <si>
    <t>February 28, 2017</t>
  </si>
  <si>
    <t>Annie Salts</t>
  </si>
  <si>
    <t>Brice Canyon</t>
  </si>
  <si>
    <t>Dutch Uncle</t>
  </si>
  <si>
    <t>Penmore Hill</t>
  </si>
  <si>
    <t>Fields Of Glory</t>
  </si>
  <si>
    <t>Carolinae</t>
  </si>
  <si>
    <t>3 (Rule 4:65p)</t>
  </si>
  <si>
    <t>Attain</t>
  </si>
  <si>
    <t>Miss Oscarose</t>
  </si>
  <si>
    <t>The Bay Oak</t>
  </si>
  <si>
    <t>Brighton v Newcastle</t>
  </si>
  <si>
    <t>note: difference with official result odds have the odds cell highlighted in grey</t>
  </si>
  <si>
    <t>Max and Min Profit Levels for February are Highlighted in Red</t>
  </si>
  <si>
    <t>Last day of January is Highlighted in Red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</si>
</sst>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Times New Roman"/>
      <family val="1"/>
    </font>
    <font>
      <u/>
      <sz val="9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54"/>
      </patternFill>
    </fill>
    <fill>
      <patternFill patternType="solid">
        <fgColor indexed="10"/>
        <bgColor indexed="25"/>
      </patternFill>
    </fill>
    <fill>
      <patternFill patternType="solid">
        <fgColor indexed="25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indexed="24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0" xfId="0" applyFont="1" applyFill="1" applyAlignment="1">
      <alignment wrapText="1"/>
    </xf>
    <xf numFmtId="21" fontId="1" fillId="2" borderId="0" xfId="0" applyNumberFormat="1" applyFont="1" applyFill="1" applyAlignment="1">
      <alignment wrapText="1"/>
    </xf>
    <xf numFmtId="0" fontId="0" fillId="2" borderId="0" xfId="0" applyFont="1" applyFill="1"/>
    <xf numFmtId="21" fontId="0" fillId="2" borderId="0" xfId="0" applyNumberFormat="1" applyFont="1" applyFill="1"/>
    <xf numFmtId="0" fontId="1" fillId="3" borderId="0" xfId="0" applyFont="1" applyFill="1" applyAlignment="1">
      <alignment wrapText="1"/>
    </xf>
    <xf numFmtId="21" fontId="1" fillId="3" borderId="0" xfId="0" applyNumberFormat="1" applyFont="1" applyFill="1" applyAlignment="1">
      <alignment wrapText="1"/>
    </xf>
    <xf numFmtId="0" fontId="0" fillId="3" borderId="0" xfId="0" applyFill="1"/>
    <xf numFmtId="0" fontId="0" fillId="4" borderId="0" xfId="0" applyFill="1"/>
    <xf numFmtId="21" fontId="0" fillId="3" borderId="0" xfId="0" applyNumberFormat="1" applyFill="1"/>
    <xf numFmtId="0" fontId="1" fillId="5" borderId="0" xfId="0" applyFont="1" applyFill="1" applyAlignment="1">
      <alignment wrapText="1"/>
    </xf>
    <xf numFmtId="21" fontId="1" fillId="5" borderId="0" xfId="0" applyNumberFormat="1" applyFont="1" applyFill="1" applyAlignment="1">
      <alignment wrapText="1"/>
    </xf>
    <xf numFmtId="0" fontId="0" fillId="5" borderId="0" xfId="0" applyFont="1" applyFill="1"/>
    <xf numFmtId="0" fontId="0" fillId="0" borderId="0" xfId="0" applyNumberFormat="1"/>
    <xf numFmtId="21" fontId="0" fillId="5" borderId="0" xfId="0" applyNumberFormat="1" applyFill="1"/>
    <xf numFmtId="0" fontId="1" fillId="0" borderId="0" xfId="0" applyFont="1" applyAlignment="1">
      <alignment wrapText="1"/>
    </xf>
    <xf numFmtId="21" fontId="1" fillId="0" borderId="0" xfId="0" applyNumberFormat="1" applyFont="1" applyAlignment="1">
      <alignment wrapText="1"/>
    </xf>
    <xf numFmtId="21" fontId="0" fillId="0" borderId="0" xfId="0" applyNumberFormat="1"/>
    <xf numFmtId="0" fontId="1" fillId="6" borderId="0" xfId="0" applyFont="1" applyFill="1" applyAlignment="1">
      <alignment wrapText="1"/>
    </xf>
    <xf numFmtId="0" fontId="0" fillId="7" borderId="0" xfId="0" applyNumberFormat="1" applyFill="1"/>
    <xf numFmtId="0" fontId="0" fillId="5" borderId="0" xfId="0" applyNumberFormat="1" applyFill="1"/>
    <xf numFmtId="0" fontId="1" fillId="8" borderId="0" xfId="0" applyFont="1" applyFill="1" applyAlignment="1">
      <alignment wrapText="1"/>
    </xf>
    <xf numFmtId="0" fontId="0" fillId="0" borderId="0" xfId="0" applyFill="1"/>
    <xf numFmtId="0" fontId="1" fillId="9" borderId="0" xfId="0" applyFont="1" applyFill="1" applyAlignment="1">
      <alignment wrapText="1"/>
    </xf>
    <xf numFmtId="0" fontId="0" fillId="6" borderId="0" xfId="0" applyFont="1" applyFill="1"/>
    <xf numFmtId="0" fontId="2" fillId="0" borderId="0" xfId="1" applyAlignment="1" applyProtection="1"/>
    <xf numFmtId="0" fontId="0" fillId="10" borderId="0" xfId="0" applyFill="1"/>
    <xf numFmtId="0" fontId="2" fillId="1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eymakersreviewed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709084</xdr:colOff>
      <xdr:row>0</xdr:row>
      <xdr:rowOff>264582</xdr:rowOff>
    </xdr:from>
    <xdr:ext cx="10075334" cy="937629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09084" y="264582"/>
          <a:ext cx="10075334" cy="937629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GB" sz="5400">
              <a:solidFill>
                <a:schemeClr val="bg1"/>
              </a:solidFill>
            </a:rPr>
            <a:t>www.moneymakersreviewed.co.uk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2"/>
  <sheetViews>
    <sheetView tabSelected="1" zoomScale="90" zoomScaleNormal="90" workbookViewId="0">
      <selection activeCell="M129" sqref="M129"/>
    </sheetView>
  </sheetViews>
  <sheetFormatPr defaultColWidth="11.5703125" defaultRowHeight="12.75"/>
  <cols>
    <col min="2" max="2" width="19.42578125" customWidth="1"/>
    <col min="5" max="5" width="12.85546875" customWidth="1"/>
    <col min="6" max="6" width="17.5703125" customWidth="1"/>
    <col min="10" max="10" width="20.5703125" customWidth="1"/>
    <col min="12" max="12" width="14.42578125" customWidth="1"/>
    <col min="13" max="13" width="19.7109375" customWidth="1"/>
    <col min="14" max="14" width="25.28515625" customWidth="1"/>
  </cols>
  <sheetData>
    <row r="1" spans="1:18" s="26" customFormat="1" ht="150" customHeight="1">
      <c r="B1" s="27"/>
    </row>
    <row r="2" spans="1:18" ht="3.75" customHeight="1">
      <c r="B2" s="25"/>
    </row>
    <row r="4" spans="1:18" s="3" customFormat="1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3" t="s">
        <v>10</v>
      </c>
      <c r="L4" s="3" t="s">
        <v>11</v>
      </c>
      <c r="M4" s="3" t="s">
        <v>12</v>
      </c>
      <c r="N4" s="4" t="s">
        <v>13</v>
      </c>
    </row>
    <row r="5" spans="1:18" s="7" customFormat="1" ht="25.5">
      <c r="A5" s="5">
        <v>165</v>
      </c>
      <c r="B5" s="5" t="s">
        <v>14</v>
      </c>
      <c r="C5" s="6">
        <v>0.74305555555555558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>
        <v>10</v>
      </c>
      <c r="J5" s="5">
        <v>3.75</v>
      </c>
      <c r="K5" s="7">
        <v>-10</v>
      </c>
      <c r="L5" s="8">
        <v>158.41999999999999</v>
      </c>
      <c r="N5" s="9"/>
      <c r="P5"/>
      <c r="Q5"/>
      <c r="R5"/>
    </row>
    <row r="6" spans="1:18" s="12" customFormat="1">
      <c r="A6" s="10">
        <v>166</v>
      </c>
      <c r="B6" s="10" t="s">
        <v>20</v>
      </c>
      <c r="C6" s="11">
        <v>0.5625</v>
      </c>
      <c r="D6" s="10" t="s">
        <v>15</v>
      </c>
      <c r="E6" s="10" t="s">
        <v>21</v>
      </c>
      <c r="F6" s="10" t="s">
        <v>22</v>
      </c>
      <c r="G6" s="10" t="s">
        <v>18</v>
      </c>
      <c r="H6" s="10" t="s">
        <v>23</v>
      </c>
      <c r="I6" s="10">
        <v>10</v>
      </c>
      <c r="J6" s="10">
        <v>3.25</v>
      </c>
      <c r="K6" s="12">
        <v>-10</v>
      </c>
      <c r="L6" s="13">
        <f t="shared" ref="L6:L37" si="0">K6+L5</f>
        <v>148.41999999999999</v>
      </c>
      <c r="N6" s="14">
        <v>0.47916666666666669</v>
      </c>
    </row>
    <row r="7" spans="1:18">
      <c r="A7" s="10">
        <v>167</v>
      </c>
      <c r="B7" s="15" t="s">
        <v>20</v>
      </c>
      <c r="C7" s="16">
        <v>0.72222222222222221</v>
      </c>
      <c r="D7" s="15" t="s">
        <v>15</v>
      </c>
      <c r="E7" s="15" t="s">
        <v>24</v>
      </c>
      <c r="F7" s="15" t="s">
        <v>25</v>
      </c>
      <c r="G7" s="15" t="s">
        <v>18</v>
      </c>
      <c r="H7" s="15" t="s">
        <v>23</v>
      </c>
      <c r="I7" s="15">
        <v>10</v>
      </c>
      <c r="J7" s="15">
        <v>3.5</v>
      </c>
      <c r="K7">
        <v>25</v>
      </c>
      <c r="L7" s="13">
        <f t="shared" si="0"/>
        <v>173.42</v>
      </c>
      <c r="M7">
        <v>1</v>
      </c>
    </row>
    <row r="8" spans="1:18">
      <c r="A8" s="10">
        <v>168</v>
      </c>
      <c r="B8" s="15" t="s">
        <v>20</v>
      </c>
      <c r="C8" s="16">
        <v>0.75</v>
      </c>
      <c r="D8" s="15" t="s">
        <v>15</v>
      </c>
      <c r="E8" s="15" t="s">
        <v>26</v>
      </c>
      <c r="F8" s="15" t="s">
        <v>27</v>
      </c>
      <c r="G8" s="15" t="s">
        <v>18</v>
      </c>
      <c r="H8" s="15" t="s">
        <v>19</v>
      </c>
      <c r="I8" s="15">
        <v>10</v>
      </c>
      <c r="J8" s="15">
        <v>3.25</v>
      </c>
      <c r="K8">
        <v>-10</v>
      </c>
      <c r="L8" s="13">
        <f t="shared" si="0"/>
        <v>163.41999999999999</v>
      </c>
    </row>
    <row r="9" spans="1:18">
      <c r="A9" s="10">
        <v>169</v>
      </c>
      <c r="B9" s="15" t="s">
        <v>28</v>
      </c>
      <c r="C9" s="16">
        <v>0.59722222222222221</v>
      </c>
      <c r="D9" s="15" t="s">
        <v>15</v>
      </c>
      <c r="E9" s="15" t="s">
        <v>29</v>
      </c>
      <c r="F9" s="15" t="s">
        <v>30</v>
      </c>
      <c r="G9" s="15" t="s">
        <v>18</v>
      </c>
      <c r="H9" s="15" t="s">
        <v>31</v>
      </c>
      <c r="I9" s="15">
        <v>10</v>
      </c>
      <c r="J9" s="15" t="s">
        <v>32</v>
      </c>
      <c r="K9">
        <v>45</v>
      </c>
      <c r="L9" s="13">
        <f t="shared" si="0"/>
        <v>208.42</v>
      </c>
      <c r="M9">
        <v>1</v>
      </c>
      <c r="N9" s="17">
        <v>0.4777777777777778</v>
      </c>
    </row>
    <row r="10" spans="1:18">
      <c r="A10" s="10">
        <v>170</v>
      </c>
      <c r="B10" s="15" t="s">
        <v>28</v>
      </c>
      <c r="C10" s="16">
        <v>0.62152777777777779</v>
      </c>
      <c r="D10" s="15" t="s">
        <v>15</v>
      </c>
      <c r="E10" s="15" t="s">
        <v>29</v>
      </c>
      <c r="F10" s="15" t="s">
        <v>33</v>
      </c>
      <c r="G10" s="15" t="s">
        <v>18</v>
      </c>
      <c r="H10" s="15" t="s">
        <v>19</v>
      </c>
      <c r="I10" s="15">
        <v>10</v>
      </c>
      <c r="J10" s="15" t="s">
        <v>34</v>
      </c>
      <c r="K10">
        <v>18.8</v>
      </c>
      <c r="L10" s="13">
        <f t="shared" si="0"/>
        <v>227.22</v>
      </c>
      <c r="M10">
        <v>1</v>
      </c>
    </row>
    <row r="11" spans="1:18">
      <c r="A11" s="10">
        <v>171</v>
      </c>
      <c r="B11" s="15" t="s">
        <v>28</v>
      </c>
      <c r="C11" s="16">
        <v>0.63194444444444442</v>
      </c>
      <c r="D11" s="15" t="s">
        <v>15</v>
      </c>
      <c r="E11" s="15" t="s">
        <v>35</v>
      </c>
      <c r="F11" s="15" t="s">
        <v>36</v>
      </c>
      <c r="G11" s="15" t="s">
        <v>18</v>
      </c>
      <c r="H11" s="15" t="s">
        <v>19</v>
      </c>
      <c r="I11" s="15">
        <v>10</v>
      </c>
      <c r="J11" s="15">
        <v>3</v>
      </c>
      <c r="K11">
        <v>-10</v>
      </c>
      <c r="L11" s="13">
        <f t="shared" si="0"/>
        <v>217.22</v>
      </c>
    </row>
    <row r="12" spans="1:18">
      <c r="A12" s="10">
        <v>172</v>
      </c>
      <c r="B12" s="15" t="s">
        <v>37</v>
      </c>
      <c r="C12" s="16">
        <v>0.60416666666666663</v>
      </c>
      <c r="D12" s="15" t="s">
        <v>15</v>
      </c>
      <c r="E12" s="15" t="s">
        <v>38</v>
      </c>
      <c r="F12" s="15" t="s">
        <v>39</v>
      </c>
      <c r="G12" s="15" t="s">
        <v>18</v>
      </c>
      <c r="H12" s="15" t="s">
        <v>31</v>
      </c>
      <c r="I12" s="15">
        <v>10</v>
      </c>
      <c r="J12" s="15">
        <v>2.88</v>
      </c>
      <c r="K12" s="15">
        <v>18.8</v>
      </c>
      <c r="L12" s="13">
        <f t="shared" si="0"/>
        <v>236.02</v>
      </c>
      <c r="M12">
        <v>1</v>
      </c>
      <c r="N12" s="17">
        <v>0.49236111111111114</v>
      </c>
    </row>
    <row r="13" spans="1:18">
      <c r="A13" s="10">
        <v>173</v>
      </c>
      <c r="B13" s="15" t="s">
        <v>37</v>
      </c>
      <c r="C13" s="16">
        <v>0.63888888888888884</v>
      </c>
      <c r="D13" s="15" t="s">
        <v>15</v>
      </c>
      <c r="E13" s="15" t="s">
        <v>40</v>
      </c>
      <c r="F13" s="15" t="s">
        <v>41</v>
      </c>
      <c r="G13" s="15" t="s">
        <v>18</v>
      </c>
      <c r="H13" s="15" t="s">
        <v>19</v>
      </c>
      <c r="I13" s="15">
        <v>10</v>
      </c>
      <c r="J13" s="15">
        <v>3.5</v>
      </c>
      <c r="K13" s="15">
        <v>-10</v>
      </c>
      <c r="L13" s="13">
        <f t="shared" si="0"/>
        <v>226.02</v>
      </c>
    </row>
    <row r="14" spans="1:18">
      <c r="A14" s="10">
        <v>174</v>
      </c>
      <c r="B14" s="15" t="s">
        <v>37</v>
      </c>
      <c r="C14" s="16">
        <v>0.68402777777777779</v>
      </c>
      <c r="D14" s="15" t="s">
        <v>15</v>
      </c>
      <c r="E14" s="15" t="s">
        <v>40</v>
      </c>
      <c r="F14" s="15" t="s">
        <v>42</v>
      </c>
      <c r="G14" s="15" t="s">
        <v>18</v>
      </c>
      <c r="H14" s="15" t="s">
        <v>23</v>
      </c>
      <c r="I14" s="15">
        <v>10</v>
      </c>
      <c r="J14" s="15">
        <v>3</v>
      </c>
      <c r="K14" s="15">
        <v>-10</v>
      </c>
      <c r="L14" s="13">
        <f t="shared" si="0"/>
        <v>216.02</v>
      </c>
    </row>
    <row r="15" spans="1:18">
      <c r="A15" s="10">
        <v>175</v>
      </c>
      <c r="B15" s="15" t="s">
        <v>43</v>
      </c>
      <c r="C15" s="16">
        <v>0.55902777777777779</v>
      </c>
      <c r="D15" s="15" t="s">
        <v>15</v>
      </c>
      <c r="E15" s="15" t="s">
        <v>38</v>
      </c>
      <c r="F15" s="15" t="s">
        <v>44</v>
      </c>
      <c r="G15" s="15" t="s">
        <v>18</v>
      </c>
      <c r="H15" s="15" t="s">
        <v>31</v>
      </c>
      <c r="I15" s="15">
        <v>10</v>
      </c>
      <c r="J15" s="15">
        <v>2.1</v>
      </c>
      <c r="K15">
        <v>11</v>
      </c>
      <c r="L15" s="13">
        <f t="shared" si="0"/>
        <v>227.02</v>
      </c>
      <c r="M15">
        <v>1</v>
      </c>
      <c r="N15" s="17">
        <v>0.47638888888888886</v>
      </c>
    </row>
    <row r="16" spans="1:18">
      <c r="A16" s="10">
        <v>176</v>
      </c>
      <c r="B16" s="15" t="s">
        <v>43</v>
      </c>
      <c r="C16" s="16">
        <v>0.5625</v>
      </c>
      <c r="D16" s="15" t="s">
        <v>15</v>
      </c>
      <c r="E16" s="15" t="s">
        <v>45</v>
      </c>
      <c r="F16" s="15" t="s">
        <v>46</v>
      </c>
      <c r="G16" s="15" t="s">
        <v>18</v>
      </c>
      <c r="H16" s="15" t="s">
        <v>19</v>
      </c>
      <c r="I16" s="15">
        <v>10</v>
      </c>
      <c r="J16" s="15">
        <v>2.75</v>
      </c>
      <c r="K16">
        <v>-10</v>
      </c>
      <c r="L16" s="13">
        <f t="shared" si="0"/>
        <v>217.02</v>
      </c>
    </row>
    <row r="17" spans="1:14">
      <c r="A17" s="10">
        <v>177</v>
      </c>
      <c r="B17" s="15" t="s">
        <v>43</v>
      </c>
      <c r="C17" s="16">
        <v>0.59722222222222221</v>
      </c>
      <c r="D17" s="15" t="s">
        <v>15</v>
      </c>
      <c r="E17" s="15" t="s">
        <v>47</v>
      </c>
      <c r="F17" s="15" t="s">
        <v>48</v>
      </c>
      <c r="G17" s="15" t="s">
        <v>18</v>
      </c>
      <c r="H17" s="15" t="s">
        <v>23</v>
      </c>
      <c r="I17" s="15">
        <v>10</v>
      </c>
      <c r="J17" s="15">
        <v>2.38</v>
      </c>
      <c r="K17">
        <v>-10</v>
      </c>
      <c r="L17" s="13">
        <f t="shared" si="0"/>
        <v>207.02</v>
      </c>
    </row>
    <row r="18" spans="1:14">
      <c r="A18" s="10">
        <v>178</v>
      </c>
      <c r="B18" s="15" t="s">
        <v>43</v>
      </c>
      <c r="C18" s="16">
        <v>0.61458333333333337</v>
      </c>
      <c r="D18" s="15" t="s">
        <v>15</v>
      </c>
      <c r="E18" s="15" t="s">
        <v>49</v>
      </c>
      <c r="F18" s="15" t="s">
        <v>50</v>
      </c>
      <c r="G18" s="15" t="s">
        <v>18</v>
      </c>
      <c r="H18" s="15" t="s">
        <v>19</v>
      </c>
      <c r="I18" s="15">
        <v>10</v>
      </c>
      <c r="J18" s="15">
        <v>3.5</v>
      </c>
      <c r="K18">
        <v>-10</v>
      </c>
      <c r="L18" s="13">
        <f t="shared" si="0"/>
        <v>197.02</v>
      </c>
    </row>
    <row r="19" spans="1:14">
      <c r="A19" s="10">
        <v>179</v>
      </c>
      <c r="B19" s="15" t="s">
        <v>43</v>
      </c>
      <c r="C19" s="16">
        <v>0.67708333333333337</v>
      </c>
      <c r="D19" s="15" t="s">
        <v>15</v>
      </c>
      <c r="E19" s="15" t="s">
        <v>38</v>
      </c>
      <c r="F19" s="15" t="s">
        <v>51</v>
      </c>
      <c r="G19" s="15" t="s">
        <v>18</v>
      </c>
      <c r="H19" s="15" t="s">
        <v>19</v>
      </c>
      <c r="I19" s="15">
        <v>10</v>
      </c>
      <c r="J19" s="15">
        <v>3</v>
      </c>
      <c r="K19">
        <v>-10</v>
      </c>
      <c r="L19" s="13">
        <f t="shared" si="0"/>
        <v>187.02</v>
      </c>
    </row>
    <row r="20" spans="1:14">
      <c r="A20" s="10">
        <v>180</v>
      </c>
      <c r="B20" s="15" t="s">
        <v>52</v>
      </c>
      <c r="C20" s="16">
        <v>0.61111111111111116</v>
      </c>
      <c r="D20" s="15" t="s">
        <v>15</v>
      </c>
      <c r="E20" s="15" t="s">
        <v>45</v>
      </c>
      <c r="F20" s="15" t="s">
        <v>53</v>
      </c>
      <c r="G20" s="15" t="s">
        <v>18</v>
      </c>
      <c r="H20" s="15" t="s">
        <v>31</v>
      </c>
      <c r="I20" s="15">
        <v>30</v>
      </c>
      <c r="J20" s="15">
        <v>2.38</v>
      </c>
      <c r="K20">
        <v>-30</v>
      </c>
      <c r="L20" s="13">
        <f t="shared" si="0"/>
        <v>157.02000000000001</v>
      </c>
      <c r="N20" s="17">
        <v>5.9722222222222225E-2</v>
      </c>
    </row>
    <row r="21" spans="1:14">
      <c r="A21" s="10">
        <v>181</v>
      </c>
      <c r="B21" s="15" t="s">
        <v>52</v>
      </c>
      <c r="C21" s="16">
        <v>0.65972222222222221</v>
      </c>
      <c r="D21" s="15" t="s">
        <v>15</v>
      </c>
      <c r="E21" s="15" t="s">
        <v>54</v>
      </c>
      <c r="F21" s="15" t="s">
        <v>55</v>
      </c>
      <c r="G21" s="15" t="s">
        <v>18</v>
      </c>
      <c r="H21" s="15" t="s">
        <v>19</v>
      </c>
      <c r="I21" s="15">
        <v>30</v>
      </c>
      <c r="J21" s="15">
        <v>2.75</v>
      </c>
      <c r="K21" s="13">
        <f>30*1.75</f>
        <v>52.5</v>
      </c>
      <c r="L21" s="13">
        <f t="shared" si="0"/>
        <v>209.52</v>
      </c>
      <c r="M21">
        <v>1</v>
      </c>
    </row>
    <row r="22" spans="1:14" ht="25.5">
      <c r="A22" s="10">
        <v>182</v>
      </c>
      <c r="B22" s="15" t="s">
        <v>56</v>
      </c>
      <c r="C22" s="16">
        <v>0.59722222222222221</v>
      </c>
      <c r="D22" s="15" t="s">
        <v>15</v>
      </c>
      <c r="E22" s="15" t="s">
        <v>16</v>
      </c>
      <c r="F22" s="15" t="s">
        <v>57</v>
      </c>
      <c r="G22" s="15" t="s">
        <v>18</v>
      </c>
      <c r="H22" s="15" t="s">
        <v>19</v>
      </c>
      <c r="I22" s="15">
        <v>10</v>
      </c>
      <c r="J22" s="15">
        <v>3.5</v>
      </c>
      <c r="K22" s="13">
        <v>-10</v>
      </c>
      <c r="L22" s="13">
        <f t="shared" si="0"/>
        <v>199.52</v>
      </c>
      <c r="N22" s="17">
        <v>0.49513888888888891</v>
      </c>
    </row>
    <row r="23" spans="1:14" ht="25.5">
      <c r="A23" s="10">
        <v>183</v>
      </c>
      <c r="B23" s="15" t="s">
        <v>56</v>
      </c>
      <c r="C23" s="16">
        <v>0.63888888888888884</v>
      </c>
      <c r="D23" s="15" t="s">
        <v>15</v>
      </c>
      <c r="E23" s="15" t="s">
        <v>16</v>
      </c>
      <c r="F23" s="15" t="s">
        <v>58</v>
      </c>
      <c r="G23" s="15" t="s">
        <v>18</v>
      </c>
      <c r="H23" s="15" t="s">
        <v>31</v>
      </c>
      <c r="I23" s="15">
        <v>20</v>
      </c>
      <c r="J23" s="15">
        <v>2.25</v>
      </c>
      <c r="K23">
        <v>-20</v>
      </c>
      <c r="L23" s="13">
        <f t="shared" si="0"/>
        <v>179.52</v>
      </c>
    </row>
    <row r="24" spans="1:14" ht="25.5">
      <c r="A24" s="10">
        <v>184</v>
      </c>
      <c r="B24" s="15" t="s">
        <v>56</v>
      </c>
      <c r="C24" s="16">
        <v>0.65972222222222221</v>
      </c>
      <c r="D24" s="15" t="s">
        <v>15</v>
      </c>
      <c r="E24" s="15" t="s">
        <v>16</v>
      </c>
      <c r="F24" s="15" t="s">
        <v>59</v>
      </c>
      <c r="G24" s="15" t="s">
        <v>18</v>
      </c>
      <c r="H24" s="15" t="s">
        <v>23</v>
      </c>
      <c r="I24" s="15">
        <v>20</v>
      </c>
      <c r="J24" s="15">
        <v>2.63</v>
      </c>
      <c r="K24" s="13">
        <f>1.63*20</f>
        <v>32.599999999999994</v>
      </c>
      <c r="L24" s="13">
        <f t="shared" si="0"/>
        <v>212.12</v>
      </c>
      <c r="M24">
        <v>1</v>
      </c>
    </row>
    <row r="25" spans="1:14" ht="25.5">
      <c r="A25" s="10">
        <v>185</v>
      </c>
      <c r="B25" s="15" t="s">
        <v>56</v>
      </c>
      <c r="C25" s="16">
        <v>0.68055555555555558</v>
      </c>
      <c r="D25" s="15" t="s">
        <v>15</v>
      </c>
      <c r="E25" s="15" t="s">
        <v>16</v>
      </c>
      <c r="F25" s="15" t="s">
        <v>60</v>
      </c>
      <c r="G25" s="15" t="s">
        <v>18</v>
      </c>
      <c r="H25" s="15" t="s">
        <v>19</v>
      </c>
      <c r="I25" s="15">
        <v>10</v>
      </c>
      <c r="J25" s="15">
        <v>3</v>
      </c>
      <c r="K25">
        <v>-10</v>
      </c>
      <c r="L25" s="13">
        <f t="shared" si="0"/>
        <v>202.12</v>
      </c>
    </row>
    <row r="26" spans="1:14" ht="25.5">
      <c r="A26" s="10">
        <v>186</v>
      </c>
      <c r="B26" s="15" t="s">
        <v>56</v>
      </c>
      <c r="C26" s="16">
        <v>0.70138888888888884</v>
      </c>
      <c r="D26" s="15" t="s">
        <v>15</v>
      </c>
      <c r="E26" s="15" t="s">
        <v>16</v>
      </c>
      <c r="F26" s="15" t="s">
        <v>61</v>
      </c>
      <c r="G26" s="15" t="s">
        <v>18</v>
      </c>
      <c r="H26" s="15" t="s">
        <v>23</v>
      </c>
      <c r="I26" s="15">
        <v>10</v>
      </c>
      <c r="J26" s="15">
        <v>3</v>
      </c>
      <c r="K26">
        <v>-10</v>
      </c>
      <c r="L26" s="13">
        <f t="shared" si="0"/>
        <v>192.12</v>
      </c>
    </row>
    <row r="27" spans="1:14">
      <c r="A27" s="10">
        <v>187</v>
      </c>
      <c r="B27" s="15" t="s">
        <v>62</v>
      </c>
      <c r="C27" s="16">
        <v>0.61805555555555558</v>
      </c>
      <c r="D27" s="15" t="s">
        <v>15</v>
      </c>
      <c r="E27" s="15" t="s">
        <v>63</v>
      </c>
      <c r="F27" s="15" t="s">
        <v>64</v>
      </c>
      <c r="G27" s="15" t="s">
        <v>18</v>
      </c>
      <c r="H27" s="15" t="s">
        <v>31</v>
      </c>
      <c r="I27" s="15">
        <v>10</v>
      </c>
      <c r="J27" s="15">
        <v>3.5</v>
      </c>
      <c r="K27">
        <v>-10</v>
      </c>
      <c r="L27" s="13">
        <f t="shared" si="0"/>
        <v>182.12</v>
      </c>
      <c r="N27" s="17">
        <v>0.50416666666666665</v>
      </c>
    </row>
    <row r="28" spans="1:14">
      <c r="A28" s="10">
        <v>188</v>
      </c>
      <c r="B28" s="15" t="s">
        <v>62</v>
      </c>
      <c r="C28" s="16">
        <v>0.65277777777777779</v>
      </c>
      <c r="D28" s="15" t="s">
        <v>15</v>
      </c>
      <c r="E28" s="15" t="s">
        <v>26</v>
      </c>
      <c r="F28" s="15" t="s">
        <v>65</v>
      </c>
      <c r="G28" s="15" t="s">
        <v>18</v>
      </c>
      <c r="H28" s="15" t="s">
        <v>19</v>
      </c>
      <c r="I28" s="15">
        <v>10</v>
      </c>
      <c r="J28" s="15">
        <v>3.5</v>
      </c>
      <c r="K28">
        <v>-10</v>
      </c>
      <c r="L28" s="13">
        <f t="shared" si="0"/>
        <v>172.12</v>
      </c>
    </row>
    <row r="29" spans="1:14">
      <c r="A29" s="10">
        <v>189</v>
      </c>
      <c r="B29" s="15" t="s">
        <v>62</v>
      </c>
      <c r="C29" s="16">
        <v>0.68055555555555558</v>
      </c>
      <c r="D29" s="15" t="s">
        <v>15</v>
      </c>
      <c r="E29" s="15" t="s">
        <v>21</v>
      </c>
      <c r="F29" s="15" t="s">
        <v>66</v>
      </c>
      <c r="G29" s="15" t="s">
        <v>18</v>
      </c>
      <c r="H29" s="15" t="s">
        <v>31</v>
      </c>
      <c r="I29" s="15">
        <v>10</v>
      </c>
      <c r="J29" s="15" t="s">
        <v>67</v>
      </c>
      <c r="K29" s="13">
        <f>10*2.75</f>
        <v>27.5</v>
      </c>
      <c r="L29" s="13">
        <f t="shared" si="0"/>
        <v>199.62</v>
      </c>
      <c r="M29">
        <v>1</v>
      </c>
    </row>
    <row r="30" spans="1:14">
      <c r="A30" s="10">
        <v>190</v>
      </c>
      <c r="B30" s="15" t="s">
        <v>68</v>
      </c>
      <c r="C30" s="16">
        <v>0.61111111111111116</v>
      </c>
      <c r="D30" s="15" t="s">
        <v>15</v>
      </c>
      <c r="E30" s="15" t="s">
        <v>69</v>
      </c>
      <c r="F30" s="15" t="s">
        <v>70</v>
      </c>
      <c r="G30" s="15" t="s">
        <v>18</v>
      </c>
      <c r="H30" s="15" t="s">
        <v>19</v>
      </c>
      <c r="I30" s="15">
        <v>10</v>
      </c>
      <c r="J30" s="15" t="s">
        <v>71</v>
      </c>
      <c r="K30" s="13">
        <f>10*2.75</f>
        <v>27.5</v>
      </c>
      <c r="L30" s="13">
        <f t="shared" si="0"/>
        <v>227.12</v>
      </c>
      <c r="M30">
        <v>1</v>
      </c>
      <c r="N30" s="17">
        <v>0.49444444444444446</v>
      </c>
    </row>
    <row r="31" spans="1:14" ht="25.5">
      <c r="A31" s="10">
        <v>191</v>
      </c>
      <c r="B31" s="15" t="s">
        <v>68</v>
      </c>
      <c r="C31" s="16">
        <v>0.69444444444444442</v>
      </c>
      <c r="D31" s="15" t="s">
        <v>15</v>
      </c>
      <c r="E31" s="15" t="s">
        <v>72</v>
      </c>
      <c r="F31" s="15" t="s">
        <v>73</v>
      </c>
      <c r="G31" s="15" t="s">
        <v>18</v>
      </c>
      <c r="H31" s="15" t="s">
        <v>23</v>
      </c>
      <c r="I31" s="15">
        <v>10</v>
      </c>
      <c r="J31" s="15" t="s">
        <v>74</v>
      </c>
      <c r="K31">
        <v>20</v>
      </c>
      <c r="L31" s="13">
        <f t="shared" si="0"/>
        <v>247.12</v>
      </c>
      <c r="M31">
        <v>1</v>
      </c>
    </row>
    <row r="32" spans="1:14">
      <c r="A32" s="10">
        <v>192</v>
      </c>
      <c r="B32" s="15" t="s">
        <v>68</v>
      </c>
      <c r="C32" s="16">
        <v>0.70138888888888884</v>
      </c>
      <c r="D32" s="15" t="s">
        <v>15</v>
      </c>
      <c r="E32" s="15" t="s">
        <v>69</v>
      </c>
      <c r="F32" s="15" t="s">
        <v>75</v>
      </c>
      <c r="G32" s="15" t="s">
        <v>18</v>
      </c>
      <c r="H32" s="15" t="s">
        <v>23</v>
      </c>
      <c r="I32" s="15">
        <v>10</v>
      </c>
      <c r="J32" s="15">
        <v>2.88</v>
      </c>
      <c r="K32">
        <v>-10</v>
      </c>
      <c r="L32" s="13">
        <f t="shared" si="0"/>
        <v>237.12</v>
      </c>
    </row>
    <row r="33" spans="1:14">
      <c r="A33" s="10">
        <v>193</v>
      </c>
      <c r="B33" s="15" t="s">
        <v>68</v>
      </c>
      <c r="C33" s="16">
        <v>0.78472222222222221</v>
      </c>
      <c r="D33" s="15" t="s">
        <v>15</v>
      </c>
      <c r="E33" s="15" t="s">
        <v>24</v>
      </c>
      <c r="F33" s="15" t="s">
        <v>76</v>
      </c>
      <c r="G33" s="15" t="s">
        <v>18</v>
      </c>
      <c r="H33" s="15" t="s">
        <v>19</v>
      </c>
      <c r="I33" s="15">
        <v>10</v>
      </c>
      <c r="J33" s="15">
        <v>2.25</v>
      </c>
      <c r="K33" s="13">
        <f>10*1.25</f>
        <v>12.5</v>
      </c>
      <c r="L33" s="13">
        <f t="shared" si="0"/>
        <v>249.62</v>
      </c>
      <c r="M33">
        <v>1</v>
      </c>
    </row>
    <row r="34" spans="1:14">
      <c r="A34" s="10">
        <v>194</v>
      </c>
      <c r="B34" s="15" t="s">
        <v>68</v>
      </c>
      <c r="C34" s="16">
        <v>0.84722222222222221</v>
      </c>
      <c r="D34" s="15" t="s">
        <v>15</v>
      </c>
      <c r="E34" s="15" t="s">
        <v>24</v>
      </c>
      <c r="F34" s="15" t="s">
        <v>77</v>
      </c>
      <c r="G34" s="15" t="s">
        <v>18</v>
      </c>
      <c r="H34" s="15" t="s">
        <v>31</v>
      </c>
      <c r="I34" s="15">
        <v>10</v>
      </c>
      <c r="J34" s="15">
        <v>2.25</v>
      </c>
      <c r="K34">
        <v>12.5</v>
      </c>
      <c r="L34" s="13">
        <f t="shared" si="0"/>
        <v>262.12</v>
      </c>
      <c r="M34">
        <v>1</v>
      </c>
    </row>
    <row r="35" spans="1:14">
      <c r="A35" s="10">
        <v>195</v>
      </c>
      <c r="B35" s="15" t="s">
        <v>78</v>
      </c>
      <c r="C35" s="16">
        <v>0.58680555555555558</v>
      </c>
      <c r="D35" s="15" t="s">
        <v>15</v>
      </c>
      <c r="E35" s="15" t="s">
        <v>38</v>
      </c>
      <c r="F35" s="15" t="s">
        <v>79</v>
      </c>
      <c r="G35" s="15" t="s">
        <v>18</v>
      </c>
      <c r="H35" s="15" t="s">
        <v>19</v>
      </c>
      <c r="I35" s="15">
        <v>10</v>
      </c>
      <c r="J35" s="15">
        <v>2.1</v>
      </c>
      <c r="K35">
        <v>-10</v>
      </c>
      <c r="L35" s="13">
        <f t="shared" si="0"/>
        <v>252.12</v>
      </c>
      <c r="N35" s="17">
        <v>0.48541666666666666</v>
      </c>
    </row>
    <row r="36" spans="1:14">
      <c r="A36" s="10">
        <v>196</v>
      </c>
      <c r="B36" s="15" t="s">
        <v>78</v>
      </c>
      <c r="C36" s="16">
        <v>0.59722222222222221</v>
      </c>
      <c r="D36" s="15" t="s">
        <v>15</v>
      </c>
      <c r="E36" s="15" t="s">
        <v>80</v>
      </c>
      <c r="F36" s="15" t="s">
        <v>81</v>
      </c>
      <c r="G36" s="15" t="s">
        <v>18</v>
      </c>
      <c r="H36" s="15" t="s">
        <v>19</v>
      </c>
      <c r="I36" s="15">
        <v>10</v>
      </c>
      <c r="J36" s="15">
        <v>2</v>
      </c>
      <c r="K36">
        <v>-10</v>
      </c>
      <c r="L36" s="13">
        <f t="shared" si="0"/>
        <v>242.12</v>
      </c>
    </row>
    <row r="37" spans="1:14">
      <c r="A37" s="10">
        <v>197</v>
      </c>
      <c r="B37" s="15" t="s">
        <v>82</v>
      </c>
      <c r="C37" s="16">
        <v>0.5625</v>
      </c>
      <c r="D37" s="15" t="s">
        <v>15</v>
      </c>
      <c r="E37" s="15" t="s">
        <v>29</v>
      </c>
      <c r="F37" s="15" t="s">
        <v>83</v>
      </c>
      <c r="G37" s="15" t="s">
        <v>18</v>
      </c>
      <c r="H37" s="15" t="s">
        <v>19</v>
      </c>
      <c r="I37" s="15">
        <v>10</v>
      </c>
      <c r="J37" s="15">
        <v>2.1</v>
      </c>
      <c r="K37">
        <v>-10</v>
      </c>
      <c r="L37" s="13">
        <f t="shared" si="0"/>
        <v>232.12</v>
      </c>
      <c r="N37" s="17">
        <v>0.5131944444444444</v>
      </c>
    </row>
    <row r="38" spans="1:14">
      <c r="A38" s="10">
        <v>198</v>
      </c>
      <c r="B38" s="15" t="s">
        <v>82</v>
      </c>
      <c r="C38" s="16">
        <v>0.67013888888888884</v>
      </c>
      <c r="D38" s="15" t="s">
        <v>15</v>
      </c>
      <c r="E38" s="15" t="s">
        <v>29</v>
      </c>
      <c r="F38" s="15" t="s">
        <v>84</v>
      </c>
      <c r="G38" s="15" t="s">
        <v>18</v>
      </c>
      <c r="H38" s="15" t="s">
        <v>19</v>
      </c>
      <c r="I38" s="15">
        <v>10</v>
      </c>
      <c r="J38" s="15">
        <v>2.25</v>
      </c>
      <c r="K38">
        <v>12.5</v>
      </c>
      <c r="L38" s="13">
        <f t="shared" ref="L38:L69" si="1">K38+L37</f>
        <v>244.62</v>
      </c>
      <c r="M38">
        <v>1</v>
      </c>
    </row>
    <row r="39" spans="1:14">
      <c r="A39" s="10">
        <v>199</v>
      </c>
      <c r="B39" s="15" t="s">
        <v>85</v>
      </c>
      <c r="C39" s="16">
        <v>0.55208333333333337</v>
      </c>
      <c r="D39" s="15" t="s">
        <v>15</v>
      </c>
      <c r="E39" s="15" t="s">
        <v>86</v>
      </c>
      <c r="F39" s="15" t="s">
        <v>87</v>
      </c>
      <c r="G39" s="15" t="s">
        <v>18</v>
      </c>
      <c r="H39" s="15" t="s">
        <v>19</v>
      </c>
      <c r="I39" s="15">
        <v>10</v>
      </c>
      <c r="J39" s="15">
        <v>2.1</v>
      </c>
      <c r="K39">
        <v>11</v>
      </c>
      <c r="L39" s="13">
        <f t="shared" si="1"/>
        <v>255.62</v>
      </c>
      <c r="M39">
        <v>1</v>
      </c>
      <c r="N39" s="17">
        <v>0.45416666666666666</v>
      </c>
    </row>
    <row r="40" spans="1:14">
      <c r="A40" s="10">
        <v>200</v>
      </c>
      <c r="B40" s="15" t="s">
        <v>85</v>
      </c>
      <c r="C40" s="16">
        <v>0.58333333333333337</v>
      </c>
      <c r="D40" s="15" t="s">
        <v>15</v>
      </c>
      <c r="E40" s="15" t="s">
        <v>38</v>
      </c>
      <c r="F40" s="15" t="s">
        <v>88</v>
      </c>
      <c r="G40" s="15" t="s">
        <v>18</v>
      </c>
      <c r="H40" s="15" t="s">
        <v>31</v>
      </c>
      <c r="I40" s="15">
        <v>10</v>
      </c>
      <c r="J40" s="15">
        <v>3.25</v>
      </c>
      <c r="K40">
        <v>-10</v>
      </c>
      <c r="L40" s="13">
        <f t="shared" si="1"/>
        <v>245.62</v>
      </c>
    </row>
    <row r="41" spans="1:14">
      <c r="A41" s="10">
        <v>201</v>
      </c>
      <c r="B41" s="15" t="s">
        <v>85</v>
      </c>
      <c r="C41" s="16">
        <v>0.60069444444444442</v>
      </c>
      <c r="D41" s="15" t="s">
        <v>15</v>
      </c>
      <c r="E41" s="15" t="s">
        <v>86</v>
      </c>
      <c r="F41" s="15" t="s">
        <v>89</v>
      </c>
      <c r="G41" s="15" t="s">
        <v>18</v>
      </c>
      <c r="H41" s="15" t="s">
        <v>19</v>
      </c>
      <c r="I41" s="15">
        <v>10</v>
      </c>
      <c r="J41" s="15" t="s">
        <v>90</v>
      </c>
      <c r="K41">
        <v>11</v>
      </c>
      <c r="L41" s="13">
        <f t="shared" si="1"/>
        <v>256.62</v>
      </c>
      <c r="M41">
        <v>1</v>
      </c>
    </row>
    <row r="42" spans="1:14">
      <c r="A42" s="10">
        <v>202</v>
      </c>
      <c r="B42" s="15" t="s">
        <v>85</v>
      </c>
      <c r="C42" s="16">
        <v>0.62152777777777779</v>
      </c>
      <c r="D42" s="15" t="s">
        <v>15</v>
      </c>
      <c r="E42" s="15" t="s">
        <v>91</v>
      </c>
      <c r="F42" s="15" t="s">
        <v>92</v>
      </c>
      <c r="G42" s="15" t="s">
        <v>18</v>
      </c>
      <c r="H42" s="15" t="s">
        <v>19</v>
      </c>
      <c r="I42" s="15">
        <v>10</v>
      </c>
      <c r="J42" s="15">
        <v>2.88</v>
      </c>
      <c r="K42">
        <v>-10</v>
      </c>
      <c r="L42" s="13">
        <f t="shared" si="1"/>
        <v>246.62</v>
      </c>
    </row>
    <row r="43" spans="1:14">
      <c r="A43" s="10">
        <v>203</v>
      </c>
      <c r="B43" s="15" t="s">
        <v>85</v>
      </c>
      <c r="C43" s="16">
        <v>0.63194444444444442</v>
      </c>
      <c r="D43" s="15" t="s">
        <v>15</v>
      </c>
      <c r="E43" s="15" t="s">
        <v>38</v>
      </c>
      <c r="F43" s="15" t="s">
        <v>93</v>
      </c>
      <c r="G43" s="15" t="s">
        <v>18</v>
      </c>
      <c r="H43" s="15" t="s">
        <v>19</v>
      </c>
      <c r="I43" s="15">
        <v>10</v>
      </c>
      <c r="J43" s="18" t="s">
        <v>94</v>
      </c>
      <c r="K43">
        <v>20</v>
      </c>
      <c r="L43" s="19">
        <f t="shared" si="1"/>
        <v>266.62</v>
      </c>
      <c r="M43">
        <v>1</v>
      </c>
    </row>
    <row r="44" spans="1:14">
      <c r="A44" s="10">
        <v>204</v>
      </c>
      <c r="B44" s="15" t="s">
        <v>95</v>
      </c>
      <c r="C44" s="16">
        <v>0.65277777777777779</v>
      </c>
      <c r="D44" s="15" t="s">
        <v>15</v>
      </c>
      <c r="E44" s="15" t="s">
        <v>96</v>
      </c>
      <c r="F44" s="15" t="s">
        <v>97</v>
      </c>
      <c r="G44" s="15" t="s">
        <v>18</v>
      </c>
      <c r="H44" s="15" t="s">
        <v>19</v>
      </c>
      <c r="I44" s="15">
        <v>10</v>
      </c>
      <c r="J44" s="15">
        <v>2.5</v>
      </c>
      <c r="K44">
        <v>-10</v>
      </c>
      <c r="L44" s="13">
        <f t="shared" si="1"/>
        <v>256.62</v>
      </c>
      <c r="N44" s="17">
        <v>0.49791666666666667</v>
      </c>
    </row>
    <row r="45" spans="1:14">
      <c r="A45" s="10">
        <v>205</v>
      </c>
      <c r="B45" s="15" t="s">
        <v>95</v>
      </c>
      <c r="C45" s="16">
        <v>0.70138888888888884</v>
      </c>
      <c r="D45" s="15" t="s">
        <v>15</v>
      </c>
      <c r="E45" s="15" t="s">
        <v>98</v>
      </c>
      <c r="F45" s="15" t="s">
        <v>99</v>
      </c>
      <c r="G45" s="15" t="s">
        <v>18</v>
      </c>
      <c r="H45" s="15" t="s">
        <v>19</v>
      </c>
      <c r="I45" s="15">
        <v>10</v>
      </c>
      <c r="J45" s="15" t="s">
        <v>100</v>
      </c>
      <c r="K45">
        <v>-10</v>
      </c>
      <c r="L45" s="13">
        <f t="shared" si="1"/>
        <v>246.62</v>
      </c>
    </row>
    <row r="46" spans="1:14" ht="25.5">
      <c r="A46" s="10">
        <v>206</v>
      </c>
      <c r="B46" s="15" t="s">
        <v>101</v>
      </c>
      <c r="C46" s="16">
        <v>0.61805555555555558</v>
      </c>
      <c r="D46" s="15" t="s">
        <v>15</v>
      </c>
      <c r="E46" s="15" t="s">
        <v>16</v>
      </c>
      <c r="F46" s="15" t="s">
        <v>102</v>
      </c>
      <c r="G46" s="15" t="s">
        <v>18</v>
      </c>
      <c r="H46" s="15" t="s">
        <v>31</v>
      </c>
      <c r="I46" s="15">
        <v>10</v>
      </c>
      <c r="J46" s="15">
        <v>3.25</v>
      </c>
      <c r="K46">
        <v>-10</v>
      </c>
      <c r="L46" s="13">
        <f t="shared" si="1"/>
        <v>236.62</v>
      </c>
      <c r="N46" s="17">
        <v>0.47569444444444442</v>
      </c>
    </row>
    <row r="47" spans="1:14">
      <c r="A47" s="10">
        <v>207</v>
      </c>
      <c r="B47" s="15" t="s">
        <v>101</v>
      </c>
      <c r="C47" s="16">
        <v>0.64583333333333337</v>
      </c>
      <c r="D47" s="15" t="s">
        <v>15</v>
      </c>
      <c r="E47" s="15" t="s">
        <v>103</v>
      </c>
      <c r="F47" s="15" t="s">
        <v>104</v>
      </c>
      <c r="G47" s="15" t="s">
        <v>18</v>
      </c>
      <c r="H47" s="15" t="s">
        <v>31</v>
      </c>
      <c r="I47" s="15">
        <v>10</v>
      </c>
      <c r="J47" s="15">
        <v>2</v>
      </c>
      <c r="K47">
        <v>-10</v>
      </c>
      <c r="L47" s="13">
        <f t="shared" si="1"/>
        <v>226.62</v>
      </c>
    </row>
    <row r="48" spans="1:14" ht="25.5">
      <c r="A48" s="10">
        <v>208</v>
      </c>
      <c r="B48" s="15" t="s">
        <v>101</v>
      </c>
      <c r="C48" s="16">
        <v>0.68055555555555558</v>
      </c>
      <c r="D48" s="15" t="s">
        <v>15</v>
      </c>
      <c r="E48" s="15" t="s">
        <v>16</v>
      </c>
      <c r="F48" s="15" t="s">
        <v>105</v>
      </c>
      <c r="G48" s="15" t="s">
        <v>18</v>
      </c>
      <c r="H48" s="15" t="s">
        <v>19</v>
      </c>
      <c r="I48" s="15">
        <v>10</v>
      </c>
      <c r="J48" s="15">
        <v>2.1</v>
      </c>
      <c r="K48">
        <v>-10</v>
      </c>
      <c r="L48" s="13">
        <f t="shared" si="1"/>
        <v>216.62</v>
      </c>
    </row>
    <row r="49" spans="1:14" ht="25.5">
      <c r="A49" s="10">
        <v>209</v>
      </c>
      <c r="B49" s="15" t="s">
        <v>101</v>
      </c>
      <c r="C49" s="16">
        <v>0.70138888888888884</v>
      </c>
      <c r="D49" s="15" t="s">
        <v>15</v>
      </c>
      <c r="E49" s="15" t="s">
        <v>16</v>
      </c>
      <c r="F49" s="15" t="s">
        <v>106</v>
      </c>
      <c r="G49" s="15" t="s">
        <v>18</v>
      </c>
      <c r="H49" s="15" t="s">
        <v>31</v>
      </c>
      <c r="I49" s="15">
        <v>10</v>
      </c>
      <c r="J49" s="15">
        <v>3</v>
      </c>
      <c r="K49">
        <v>-10</v>
      </c>
      <c r="L49" s="13">
        <f t="shared" si="1"/>
        <v>206.62</v>
      </c>
    </row>
    <row r="50" spans="1:14" ht="25.5">
      <c r="A50" s="10">
        <v>210</v>
      </c>
      <c r="B50" s="15" t="s">
        <v>101</v>
      </c>
      <c r="C50" s="16">
        <v>0.74305555555555558</v>
      </c>
      <c r="D50" s="15" t="s">
        <v>15</v>
      </c>
      <c r="E50" s="15" t="s">
        <v>16</v>
      </c>
      <c r="F50" s="15" t="s">
        <v>107</v>
      </c>
      <c r="G50" s="15" t="s">
        <v>18</v>
      </c>
      <c r="H50" s="15" t="s">
        <v>19</v>
      </c>
      <c r="I50" s="15">
        <v>10</v>
      </c>
      <c r="J50" s="15">
        <v>2.88</v>
      </c>
      <c r="K50">
        <v>-10</v>
      </c>
      <c r="L50" s="13">
        <f t="shared" si="1"/>
        <v>196.62</v>
      </c>
    </row>
    <row r="51" spans="1:14">
      <c r="A51" s="10">
        <v>211</v>
      </c>
      <c r="B51" s="15" t="s">
        <v>108</v>
      </c>
      <c r="C51" s="16">
        <v>0.63194444444444442</v>
      </c>
      <c r="D51" s="15" t="s">
        <v>15</v>
      </c>
      <c r="E51" s="15" t="s">
        <v>26</v>
      </c>
      <c r="F51" s="15" t="s">
        <v>109</v>
      </c>
      <c r="G51" s="15" t="s">
        <v>18</v>
      </c>
      <c r="H51" s="15" t="s">
        <v>31</v>
      </c>
      <c r="I51" s="15">
        <v>10</v>
      </c>
      <c r="J51" s="15">
        <v>3</v>
      </c>
      <c r="K51">
        <v>20</v>
      </c>
      <c r="L51" s="13">
        <f t="shared" si="1"/>
        <v>216.62</v>
      </c>
      <c r="M51">
        <v>1</v>
      </c>
      <c r="N51" s="17">
        <v>0.49027777777777776</v>
      </c>
    </row>
    <row r="52" spans="1:14">
      <c r="A52" s="10">
        <v>212</v>
      </c>
      <c r="B52" s="15" t="s">
        <v>108</v>
      </c>
      <c r="C52" s="16">
        <v>0.64583333333333337</v>
      </c>
      <c r="D52" s="15" t="s">
        <v>15</v>
      </c>
      <c r="E52" s="15" t="s">
        <v>110</v>
      </c>
      <c r="F52" s="15" t="s">
        <v>111</v>
      </c>
      <c r="G52" s="15" t="s">
        <v>18</v>
      </c>
      <c r="H52" s="15" t="s">
        <v>23</v>
      </c>
      <c r="I52" s="15">
        <v>20</v>
      </c>
      <c r="J52" s="15" t="s">
        <v>112</v>
      </c>
      <c r="K52">
        <v>16.5</v>
      </c>
      <c r="L52" s="13">
        <f t="shared" si="1"/>
        <v>233.12</v>
      </c>
      <c r="M52">
        <v>1</v>
      </c>
    </row>
    <row r="53" spans="1:14">
      <c r="A53" s="10">
        <v>213</v>
      </c>
      <c r="B53" s="15" t="s">
        <v>108</v>
      </c>
      <c r="C53" s="16">
        <v>0.65972222222222221</v>
      </c>
      <c r="D53" s="15" t="s">
        <v>15</v>
      </c>
      <c r="E53" s="15" t="s">
        <v>113</v>
      </c>
      <c r="F53" s="15" t="s">
        <v>114</v>
      </c>
      <c r="G53" s="15" t="s">
        <v>18</v>
      </c>
      <c r="H53" s="15" t="s">
        <v>19</v>
      </c>
      <c r="I53" s="15">
        <v>10</v>
      </c>
      <c r="J53" s="15">
        <v>3.25</v>
      </c>
      <c r="K53">
        <v>-10</v>
      </c>
      <c r="L53" s="13">
        <f t="shared" si="1"/>
        <v>223.12</v>
      </c>
    </row>
    <row r="54" spans="1:14">
      <c r="A54" s="10">
        <v>214</v>
      </c>
      <c r="B54" s="15" t="s">
        <v>108</v>
      </c>
      <c r="C54" s="16">
        <v>0.66666666666666663</v>
      </c>
      <c r="D54" s="15" t="s">
        <v>15</v>
      </c>
      <c r="E54" s="15" t="s">
        <v>110</v>
      </c>
      <c r="F54" s="15" t="s">
        <v>115</v>
      </c>
      <c r="G54" s="15" t="s">
        <v>18</v>
      </c>
      <c r="H54" s="15" t="s">
        <v>31</v>
      </c>
      <c r="I54" s="15">
        <v>20</v>
      </c>
      <c r="J54" s="15">
        <v>2</v>
      </c>
      <c r="K54">
        <v>-20</v>
      </c>
      <c r="L54" s="13">
        <f t="shared" si="1"/>
        <v>203.12</v>
      </c>
    </row>
    <row r="55" spans="1:14">
      <c r="A55" s="10">
        <v>215</v>
      </c>
      <c r="B55" s="15" t="s">
        <v>108</v>
      </c>
      <c r="C55" s="16">
        <v>0.68055555555555558</v>
      </c>
      <c r="D55" s="15" t="s">
        <v>15</v>
      </c>
      <c r="E55" s="15" t="s">
        <v>113</v>
      </c>
      <c r="F55" s="15" t="s">
        <v>116</v>
      </c>
      <c r="G55" s="15" t="s">
        <v>18</v>
      </c>
      <c r="H55" s="15" t="s">
        <v>19</v>
      </c>
      <c r="I55" s="15">
        <v>10</v>
      </c>
      <c r="J55" s="15">
        <v>3.2</v>
      </c>
      <c r="K55">
        <v>-10</v>
      </c>
      <c r="L55" s="13">
        <f t="shared" si="1"/>
        <v>193.12</v>
      </c>
    </row>
    <row r="56" spans="1:14">
      <c r="A56" s="10">
        <v>216</v>
      </c>
      <c r="B56" s="15" t="s">
        <v>117</v>
      </c>
      <c r="C56" s="16">
        <v>0.63194444444444442</v>
      </c>
      <c r="D56" s="15" t="s">
        <v>15</v>
      </c>
      <c r="E56" s="15" t="s">
        <v>118</v>
      </c>
      <c r="F56" s="15" t="s">
        <v>119</v>
      </c>
      <c r="G56" s="15" t="s">
        <v>18</v>
      </c>
      <c r="H56" s="15" t="s">
        <v>23</v>
      </c>
      <c r="I56" s="15">
        <v>20</v>
      </c>
      <c r="J56" s="15">
        <v>3.25</v>
      </c>
      <c r="K56">
        <v>-20</v>
      </c>
      <c r="L56" s="13">
        <f t="shared" si="1"/>
        <v>173.12</v>
      </c>
      <c r="N56" s="17">
        <v>0.49861111111111112</v>
      </c>
    </row>
    <row r="57" spans="1:14">
      <c r="A57" s="10">
        <v>217</v>
      </c>
      <c r="B57" s="15" t="s">
        <v>117</v>
      </c>
      <c r="C57" s="16">
        <v>0.65972222222222221</v>
      </c>
      <c r="D57" s="15" t="s">
        <v>15</v>
      </c>
      <c r="E57" s="15" t="s">
        <v>26</v>
      </c>
      <c r="F57" s="15" t="s">
        <v>120</v>
      </c>
      <c r="G57" s="15" t="s">
        <v>18</v>
      </c>
      <c r="H57" s="15" t="s">
        <v>19</v>
      </c>
      <c r="I57" s="15">
        <v>20</v>
      </c>
      <c r="J57" s="15" t="s">
        <v>67</v>
      </c>
      <c r="K57">
        <v>55</v>
      </c>
      <c r="L57" s="13">
        <f t="shared" si="1"/>
        <v>228.12</v>
      </c>
      <c r="M57">
        <v>1</v>
      </c>
    </row>
    <row r="58" spans="1:14" ht="25.5">
      <c r="A58" s="10">
        <v>218</v>
      </c>
      <c r="B58" s="15" t="s">
        <v>117</v>
      </c>
      <c r="C58" s="16">
        <v>0.66666666666666663</v>
      </c>
      <c r="D58" s="15" t="s">
        <v>15</v>
      </c>
      <c r="E58" s="15" t="s">
        <v>16</v>
      </c>
      <c r="F58" s="15" t="s">
        <v>121</v>
      </c>
      <c r="G58" s="15" t="s">
        <v>18</v>
      </c>
      <c r="H58" s="15" t="s">
        <v>31</v>
      </c>
      <c r="I58" s="15">
        <v>20</v>
      </c>
      <c r="J58" s="15">
        <v>2.88</v>
      </c>
      <c r="K58">
        <v>-20</v>
      </c>
      <c r="L58" s="13">
        <f t="shared" si="1"/>
        <v>208.12</v>
      </c>
    </row>
    <row r="59" spans="1:14">
      <c r="A59" s="10">
        <v>219</v>
      </c>
      <c r="B59" s="15" t="s">
        <v>122</v>
      </c>
      <c r="C59" s="16">
        <v>0.57291666666666663</v>
      </c>
      <c r="D59" s="15" t="s">
        <v>15</v>
      </c>
      <c r="E59" s="15" t="s">
        <v>38</v>
      </c>
      <c r="F59" s="15" t="s">
        <v>123</v>
      </c>
      <c r="G59" s="15" t="s">
        <v>18</v>
      </c>
      <c r="H59" s="15" t="s">
        <v>23</v>
      </c>
      <c r="I59" s="15">
        <v>20</v>
      </c>
      <c r="J59" s="15">
        <v>3.25</v>
      </c>
      <c r="K59">
        <v>-20</v>
      </c>
      <c r="L59" s="13">
        <f t="shared" si="1"/>
        <v>188.12</v>
      </c>
      <c r="N59" s="17">
        <v>0.46875</v>
      </c>
    </row>
    <row r="60" spans="1:14">
      <c r="A60" s="10">
        <v>220</v>
      </c>
      <c r="B60" s="15" t="s">
        <v>122</v>
      </c>
      <c r="C60" s="16">
        <v>0.61458333333333337</v>
      </c>
      <c r="D60" s="15" t="s">
        <v>15</v>
      </c>
      <c r="E60" s="15" t="s">
        <v>38</v>
      </c>
      <c r="F60" s="15" t="s">
        <v>124</v>
      </c>
      <c r="G60" s="15" t="s">
        <v>18</v>
      </c>
      <c r="H60" s="15" t="s">
        <v>19</v>
      </c>
      <c r="I60" s="15">
        <v>20</v>
      </c>
      <c r="J60" s="15">
        <v>3.25</v>
      </c>
      <c r="K60">
        <v>-20</v>
      </c>
      <c r="L60" s="13">
        <f t="shared" si="1"/>
        <v>168.12</v>
      </c>
    </row>
    <row r="61" spans="1:14">
      <c r="A61" s="10">
        <v>221</v>
      </c>
      <c r="B61" s="15" t="s">
        <v>122</v>
      </c>
      <c r="C61" s="16">
        <v>0.63194444444444442</v>
      </c>
      <c r="D61" s="15" t="s">
        <v>15</v>
      </c>
      <c r="E61" s="15" t="s">
        <v>125</v>
      </c>
      <c r="F61" s="15" t="s">
        <v>126</v>
      </c>
      <c r="G61" s="15" t="s">
        <v>18</v>
      </c>
      <c r="H61" s="15" t="s">
        <v>31</v>
      </c>
      <c r="I61" s="15">
        <v>20</v>
      </c>
      <c r="J61" s="15">
        <v>3</v>
      </c>
      <c r="K61">
        <v>-20</v>
      </c>
      <c r="L61" s="13">
        <f t="shared" si="1"/>
        <v>148.12</v>
      </c>
    </row>
    <row r="62" spans="1:14">
      <c r="A62" s="10">
        <v>222</v>
      </c>
      <c r="B62" s="15" t="s">
        <v>122</v>
      </c>
      <c r="C62" s="16">
        <v>0.65625</v>
      </c>
      <c r="D62" s="15" t="s">
        <v>15</v>
      </c>
      <c r="E62" s="15" t="s">
        <v>125</v>
      </c>
      <c r="F62" s="15" t="s">
        <v>127</v>
      </c>
      <c r="G62" s="15" t="s">
        <v>18</v>
      </c>
      <c r="H62" s="15" t="s">
        <v>19</v>
      </c>
      <c r="I62" s="15">
        <v>20</v>
      </c>
      <c r="J62" s="15">
        <v>2.1</v>
      </c>
      <c r="K62">
        <v>-20</v>
      </c>
      <c r="L62" s="13">
        <f t="shared" si="1"/>
        <v>128.12</v>
      </c>
    </row>
    <row r="63" spans="1:14">
      <c r="A63" s="10">
        <v>223</v>
      </c>
      <c r="B63" s="15" t="s">
        <v>122</v>
      </c>
      <c r="C63" s="16">
        <v>0.68055555555555558</v>
      </c>
      <c r="D63" s="15" t="s">
        <v>15</v>
      </c>
      <c r="E63" s="15" t="s">
        <v>125</v>
      </c>
      <c r="F63" s="15" t="s">
        <v>128</v>
      </c>
      <c r="G63" s="15" t="s">
        <v>18</v>
      </c>
      <c r="H63" s="15" t="s">
        <v>19</v>
      </c>
      <c r="I63" s="15">
        <v>20</v>
      </c>
      <c r="J63" s="15" t="s">
        <v>129</v>
      </c>
      <c r="K63" s="13">
        <f>22*0.8</f>
        <v>17.600000000000001</v>
      </c>
      <c r="L63" s="13">
        <f t="shared" si="1"/>
        <v>145.72</v>
      </c>
      <c r="M63">
        <v>1</v>
      </c>
    </row>
    <row r="64" spans="1:14">
      <c r="A64" s="10">
        <v>224</v>
      </c>
      <c r="B64" s="15" t="s">
        <v>130</v>
      </c>
      <c r="C64" s="16">
        <v>0.5625</v>
      </c>
      <c r="D64" s="15" t="s">
        <v>15</v>
      </c>
      <c r="E64" s="15" t="s">
        <v>131</v>
      </c>
      <c r="F64" s="15" t="s">
        <v>132</v>
      </c>
      <c r="G64" s="15" t="s">
        <v>18</v>
      </c>
      <c r="H64" s="15" t="s">
        <v>23</v>
      </c>
      <c r="I64" s="15">
        <v>20</v>
      </c>
      <c r="J64" s="15">
        <v>2.63</v>
      </c>
      <c r="K64">
        <v>-20</v>
      </c>
      <c r="L64" s="13">
        <f t="shared" si="1"/>
        <v>125.72</v>
      </c>
      <c r="N64" s="17">
        <v>0.47152777777777777</v>
      </c>
    </row>
    <row r="65" spans="1:14">
      <c r="A65" s="10">
        <v>225</v>
      </c>
      <c r="B65" s="15" t="s">
        <v>130</v>
      </c>
      <c r="C65" s="16">
        <v>0.56944444444444442</v>
      </c>
      <c r="D65" s="15" t="s">
        <v>15</v>
      </c>
      <c r="E65" s="15" t="s">
        <v>133</v>
      </c>
      <c r="F65" s="15" t="s">
        <v>134</v>
      </c>
      <c r="G65" s="15" t="s">
        <v>18</v>
      </c>
      <c r="H65" s="15" t="s">
        <v>19</v>
      </c>
      <c r="I65" s="15">
        <v>10</v>
      </c>
      <c r="J65" s="15">
        <v>5.5</v>
      </c>
      <c r="K65">
        <v>45</v>
      </c>
      <c r="L65" s="13">
        <f t="shared" si="1"/>
        <v>170.72</v>
      </c>
      <c r="M65">
        <v>1</v>
      </c>
    </row>
    <row r="66" spans="1:14">
      <c r="A66" s="10">
        <v>226</v>
      </c>
      <c r="B66" s="15" t="s">
        <v>130</v>
      </c>
      <c r="C66" s="16">
        <v>0.625</v>
      </c>
      <c r="D66" s="15" t="s">
        <v>15</v>
      </c>
      <c r="E66" s="15" t="s">
        <v>131</v>
      </c>
      <c r="F66" s="15" t="s">
        <v>135</v>
      </c>
      <c r="G66" s="15" t="s">
        <v>18</v>
      </c>
      <c r="H66" s="15" t="s">
        <v>19</v>
      </c>
      <c r="I66" s="15">
        <v>10</v>
      </c>
      <c r="J66" s="15">
        <v>5</v>
      </c>
      <c r="K66">
        <v>-10</v>
      </c>
      <c r="L66" s="13">
        <f t="shared" si="1"/>
        <v>160.72</v>
      </c>
    </row>
    <row r="67" spans="1:14">
      <c r="A67" s="10">
        <v>227</v>
      </c>
      <c r="B67" s="15" t="s">
        <v>130</v>
      </c>
      <c r="C67" s="16">
        <v>0.64236111111111116</v>
      </c>
      <c r="D67" s="15" t="s">
        <v>15</v>
      </c>
      <c r="E67" s="15" t="s">
        <v>26</v>
      </c>
      <c r="F67" s="15" t="s">
        <v>136</v>
      </c>
      <c r="G67" s="15" t="s">
        <v>18</v>
      </c>
      <c r="H67" s="15" t="s">
        <v>19</v>
      </c>
      <c r="I67" s="15">
        <v>20</v>
      </c>
      <c r="J67" s="15">
        <v>3.5</v>
      </c>
      <c r="K67">
        <v>-20</v>
      </c>
      <c r="L67" s="13">
        <f t="shared" si="1"/>
        <v>140.72</v>
      </c>
    </row>
    <row r="68" spans="1:14">
      <c r="A68" s="10">
        <v>228</v>
      </c>
      <c r="B68" s="15" t="s">
        <v>130</v>
      </c>
      <c r="C68" s="16">
        <v>0.64930555555555558</v>
      </c>
      <c r="D68" s="15" t="s">
        <v>15</v>
      </c>
      <c r="E68" s="15" t="s">
        <v>131</v>
      </c>
      <c r="F68" s="15" t="s">
        <v>137</v>
      </c>
      <c r="G68" s="15" t="s">
        <v>18</v>
      </c>
      <c r="H68" s="15" t="s">
        <v>19</v>
      </c>
      <c r="I68" s="15">
        <v>20</v>
      </c>
      <c r="J68" s="15">
        <v>2.5</v>
      </c>
      <c r="K68">
        <v>-20</v>
      </c>
      <c r="L68" s="13">
        <f t="shared" si="1"/>
        <v>120.72</v>
      </c>
    </row>
    <row r="69" spans="1:14">
      <c r="A69" s="10">
        <v>229</v>
      </c>
      <c r="B69" s="15" t="s">
        <v>130</v>
      </c>
      <c r="C69" s="16">
        <v>0.66319444444444442</v>
      </c>
      <c r="D69" s="15" t="s">
        <v>15</v>
      </c>
      <c r="E69" s="15" t="s">
        <v>26</v>
      </c>
      <c r="F69" s="15" t="s">
        <v>138</v>
      </c>
      <c r="G69" s="15" t="s">
        <v>18</v>
      </c>
      <c r="H69" s="15" t="s">
        <v>23</v>
      </c>
      <c r="I69" s="15">
        <v>10</v>
      </c>
      <c r="J69" s="15" t="s">
        <v>139</v>
      </c>
      <c r="K69">
        <v>60</v>
      </c>
      <c r="L69" s="13">
        <f t="shared" si="1"/>
        <v>180.72</v>
      </c>
      <c r="M69">
        <v>1</v>
      </c>
    </row>
    <row r="70" spans="1:14">
      <c r="A70" s="10">
        <v>230</v>
      </c>
      <c r="B70" s="15" t="s">
        <v>130</v>
      </c>
      <c r="C70" s="16">
        <v>0.67708333333333337</v>
      </c>
      <c r="D70" s="15" t="s">
        <v>15</v>
      </c>
      <c r="E70" s="15" t="s">
        <v>133</v>
      </c>
      <c r="F70" s="15" t="s">
        <v>140</v>
      </c>
      <c r="G70" s="15" t="s">
        <v>18</v>
      </c>
      <c r="H70" s="15" t="s">
        <v>19</v>
      </c>
      <c r="I70" s="15">
        <v>10</v>
      </c>
      <c r="J70" s="15">
        <v>5.5</v>
      </c>
      <c r="K70">
        <v>-10</v>
      </c>
      <c r="L70" s="13">
        <f t="shared" ref="L70:L101" si="2">K70+L69</f>
        <v>170.72</v>
      </c>
    </row>
    <row r="71" spans="1:14">
      <c r="A71" s="10">
        <v>231</v>
      </c>
      <c r="B71" s="15" t="s">
        <v>130</v>
      </c>
      <c r="C71" s="16">
        <v>0.70486111111111116</v>
      </c>
      <c r="D71" s="15" t="s">
        <v>15</v>
      </c>
      <c r="E71" s="15" t="s">
        <v>26</v>
      </c>
      <c r="F71" s="15" t="s">
        <v>141</v>
      </c>
      <c r="G71" s="15" t="s">
        <v>18</v>
      </c>
      <c r="H71" s="15" t="s">
        <v>31</v>
      </c>
      <c r="I71" s="15">
        <v>20</v>
      </c>
      <c r="J71" s="15">
        <v>2.88</v>
      </c>
      <c r="K71">
        <v>-20</v>
      </c>
      <c r="L71" s="13">
        <f t="shared" si="2"/>
        <v>150.72</v>
      </c>
    </row>
    <row r="72" spans="1:14">
      <c r="A72" s="10">
        <v>232</v>
      </c>
      <c r="B72" s="15" t="s">
        <v>130</v>
      </c>
      <c r="C72" s="16">
        <v>0.72569444444444442</v>
      </c>
      <c r="D72" s="15" t="s">
        <v>15</v>
      </c>
      <c r="E72" s="15" t="s">
        <v>26</v>
      </c>
      <c r="F72" s="15" t="s">
        <v>142</v>
      </c>
      <c r="G72" s="15" t="s">
        <v>18</v>
      </c>
      <c r="H72" s="15" t="s">
        <v>19</v>
      </c>
      <c r="I72" s="15">
        <v>10</v>
      </c>
      <c r="J72" s="15">
        <v>5</v>
      </c>
      <c r="K72">
        <v>-10</v>
      </c>
      <c r="L72" s="13">
        <f t="shared" si="2"/>
        <v>140.72</v>
      </c>
    </row>
    <row r="73" spans="1:14">
      <c r="A73" s="10">
        <v>233</v>
      </c>
      <c r="B73" s="15" t="s">
        <v>143</v>
      </c>
      <c r="C73" s="16">
        <v>0.59375</v>
      </c>
      <c r="D73" s="15" t="s">
        <v>15</v>
      </c>
      <c r="E73" s="15" t="s">
        <v>35</v>
      </c>
      <c r="F73" s="15" t="s">
        <v>144</v>
      </c>
      <c r="G73" s="15" t="s">
        <v>18</v>
      </c>
      <c r="H73" s="15" t="s">
        <v>19</v>
      </c>
      <c r="I73" s="15">
        <v>30</v>
      </c>
      <c r="J73" s="15">
        <v>3</v>
      </c>
      <c r="K73">
        <v>60</v>
      </c>
      <c r="L73" s="13">
        <f t="shared" si="2"/>
        <v>200.72</v>
      </c>
      <c r="M73">
        <v>1</v>
      </c>
      <c r="N73" s="17">
        <v>0.48194444444444445</v>
      </c>
    </row>
    <row r="74" spans="1:14">
      <c r="A74" s="10">
        <v>234</v>
      </c>
      <c r="B74" s="15" t="s">
        <v>143</v>
      </c>
      <c r="C74" s="16">
        <v>0.59722222222222221</v>
      </c>
      <c r="D74" s="15" t="s">
        <v>15</v>
      </c>
      <c r="E74" s="15" t="s">
        <v>38</v>
      </c>
      <c r="F74" s="15" t="s">
        <v>145</v>
      </c>
      <c r="G74" s="15" t="s">
        <v>18</v>
      </c>
      <c r="H74" s="15" t="s">
        <v>19</v>
      </c>
      <c r="I74" s="15">
        <v>30</v>
      </c>
      <c r="J74" s="15">
        <v>3</v>
      </c>
      <c r="K74">
        <v>60</v>
      </c>
      <c r="L74" s="20">
        <f t="shared" si="2"/>
        <v>260.72000000000003</v>
      </c>
      <c r="M74">
        <v>1</v>
      </c>
    </row>
    <row r="75" spans="1:14" ht="38.25">
      <c r="A75" s="10">
        <v>235</v>
      </c>
      <c r="B75" s="15" t="s">
        <v>143</v>
      </c>
      <c r="C75" s="16">
        <v>0.60416666666666663</v>
      </c>
      <c r="D75" s="15" t="s">
        <v>146</v>
      </c>
      <c r="E75" s="15" t="s">
        <v>147</v>
      </c>
      <c r="F75" s="15" t="s">
        <v>148</v>
      </c>
      <c r="G75" s="15" t="s">
        <v>149</v>
      </c>
      <c r="H75" s="15" t="s">
        <v>19</v>
      </c>
      <c r="I75" s="15">
        <v>30</v>
      </c>
      <c r="J75" s="15">
        <v>2.1</v>
      </c>
      <c r="K75">
        <v>-30</v>
      </c>
      <c r="L75" s="13">
        <f t="shared" si="2"/>
        <v>230.72000000000003</v>
      </c>
    </row>
    <row r="76" spans="1:14" ht="25.5">
      <c r="A76" s="10">
        <v>236</v>
      </c>
      <c r="B76" s="15" t="s">
        <v>143</v>
      </c>
      <c r="C76" s="16">
        <v>0.625</v>
      </c>
      <c r="D76" s="15" t="s">
        <v>146</v>
      </c>
      <c r="E76" s="15" t="s">
        <v>150</v>
      </c>
      <c r="F76" s="15" t="s">
        <v>151</v>
      </c>
      <c r="G76" s="15" t="s">
        <v>149</v>
      </c>
      <c r="H76" s="15" t="s">
        <v>31</v>
      </c>
      <c r="I76" s="15">
        <v>30</v>
      </c>
      <c r="J76" s="15">
        <v>2.2000000000000002</v>
      </c>
      <c r="K76">
        <v>-30</v>
      </c>
      <c r="L76" s="13">
        <f t="shared" si="2"/>
        <v>200.72000000000003</v>
      </c>
    </row>
    <row r="77" spans="1:14">
      <c r="A77" s="10">
        <v>237</v>
      </c>
      <c r="B77" s="15" t="s">
        <v>143</v>
      </c>
      <c r="C77" s="16">
        <v>0.73958333333333337</v>
      </c>
      <c r="D77" s="15" t="s">
        <v>15</v>
      </c>
      <c r="E77" s="15" t="s">
        <v>24</v>
      </c>
      <c r="F77" s="15" t="s">
        <v>152</v>
      </c>
      <c r="G77" s="15" t="s">
        <v>18</v>
      </c>
      <c r="H77" s="15" t="s">
        <v>19</v>
      </c>
      <c r="I77" s="15">
        <v>30</v>
      </c>
      <c r="J77" s="15">
        <v>2.88</v>
      </c>
      <c r="K77">
        <v>-30</v>
      </c>
      <c r="L77" s="13">
        <f t="shared" si="2"/>
        <v>170.72000000000003</v>
      </c>
    </row>
    <row r="78" spans="1:14">
      <c r="A78" s="10">
        <v>238</v>
      </c>
      <c r="B78" s="15" t="s">
        <v>153</v>
      </c>
      <c r="C78" s="16">
        <v>0.625</v>
      </c>
      <c r="D78" s="15" t="s">
        <v>15</v>
      </c>
      <c r="E78" s="15" t="s">
        <v>63</v>
      </c>
      <c r="F78" s="15" t="s">
        <v>154</v>
      </c>
      <c r="G78" s="15" t="s">
        <v>18</v>
      </c>
      <c r="H78" s="15" t="s">
        <v>23</v>
      </c>
      <c r="I78" s="15">
        <v>10</v>
      </c>
      <c r="J78" s="15">
        <v>3</v>
      </c>
      <c r="K78">
        <v>-10</v>
      </c>
      <c r="L78" s="13">
        <f t="shared" si="2"/>
        <v>160.72000000000003</v>
      </c>
      <c r="N78" s="17">
        <v>0.42499999999999999</v>
      </c>
    </row>
    <row r="79" spans="1:14">
      <c r="A79" s="10">
        <v>239</v>
      </c>
      <c r="B79" s="15" t="s">
        <v>153</v>
      </c>
      <c r="C79" s="16">
        <v>0.63888888888888884</v>
      </c>
      <c r="D79" s="15" t="s">
        <v>15</v>
      </c>
      <c r="E79" s="15" t="s">
        <v>155</v>
      </c>
      <c r="F79" s="15" t="s">
        <v>156</v>
      </c>
      <c r="G79" s="15" t="s">
        <v>18</v>
      </c>
      <c r="H79" s="15" t="s">
        <v>31</v>
      </c>
      <c r="I79" s="15">
        <v>10</v>
      </c>
      <c r="J79" s="15">
        <v>2.75</v>
      </c>
      <c r="K79">
        <v>17.5</v>
      </c>
      <c r="L79" s="13">
        <f t="shared" si="2"/>
        <v>178.22000000000003</v>
      </c>
      <c r="M79">
        <v>1</v>
      </c>
    </row>
    <row r="80" spans="1:14">
      <c r="A80" s="10">
        <v>240</v>
      </c>
      <c r="B80" s="15" t="s">
        <v>153</v>
      </c>
      <c r="C80" s="16">
        <v>0.69444444444444442</v>
      </c>
      <c r="D80" s="15" t="s">
        <v>15</v>
      </c>
      <c r="E80" s="15" t="s">
        <v>157</v>
      </c>
      <c r="F80" s="15" t="s">
        <v>48</v>
      </c>
      <c r="G80" s="15" t="s">
        <v>18</v>
      </c>
      <c r="H80" s="15" t="s">
        <v>31</v>
      </c>
      <c r="I80" s="15">
        <v>10</v>
      </c>
      <c r="J80" s="15">
        <v>3.5</v>
      </c>
      <c r="K80">
        <v>-10</v>
      </c>
      <c r="L80" s="13">
        <f t="shared" si="2"/>
        <v>168.22000000000003</v>
      </c>
    </row>
    <row r="81" spans="1:14" ht="25.5">
      <c r="A81" s="10">
        <v>241</v>
      </c>
      <c r="B81" s="15" t="s">
        <v>158</v>
      </c>
      <c r="C81" s="16">
        <v>0.59027777777777779</v>
      </c>
      <c r="D81" s="15" t="s">
        <v>15</v>
      </c>
      <c r="E81" s="15" t="s">
        <v>16</v>
      </c>
      <c r="F81" s="15" t="s">
        <v>159</v>
      </c>
      <c r="G81" s="15" t="s">
        <v>18</v>
      </c>
      <c r="H81" s="15" t="s">
        <v>31</v>
      </c>
      <c r="I81" s="15">
        <v>30</v>
      </c>
      <c r="J81" s="15">
        <v>3</v>
      </c>
      <c r="K81">
        <v>60</v>
      </c>
      <c r="L81" s="13">
        <f t="shared" si="2"/>
        <v>228.22000000000003</v>
      </c>
      <c r="M81">
        <v>1</v>
      </c>
      <c r="N81" s="17">
        <v>0.43680555555555556</v>
      </c>
    </row>
    <row r="82" spans="1:14">
      <c r="A82" s="10">
        <v>242</v>
      </c>
      <c r="B82" s="15" t="s">
        <v>158</v>
      </c>
      <c r="C82" s="16">
        <v>0.61805555555555558</v>
      </c>
      <c r="D82" s="15" t="s">
        <v>15</v>
      </c>
      <c r="E82" s="15" t="s">
        <v>38</v>
      </c>
      <c r="F82" s="15" t="s">
        <v>160</v>
      </c>
      <c r="G82" s="15" t="s">
        <v>18</v>
      </c>
      <c r="H82" s="15" t="s">
        <v>19</v>
      </c>
      <c r="I82" s="15">
        <v>30</v>
      </c>
      <c r="J82" s="15">
        <v>2.37</v>
      </c>
      <c r="K82">
        <v>-30</v>
      </c>
      <c r="L82" s="13">
        <f t="shared" si="2"/>
        <v>198.22000000000003</v>
      </c>
    </row>
    <row r="83" spans="1:14">
      <c r="A83" s="10">
        <v>243</v>
      </c>
      <c r="B83" s="15" t="s">
        <v>158</v>
      </c>
      <c r="C83" s="16">
        <v>0.64930555555555558</v>
      </c>
      <c r="D83" s="15" t="s">
        <v>15</v>
      </c>
      <c r="E83" s="15" t="s">
        <v>161</v>
      </c>
      <c r="F83" s="15" t="s">
        <v>162</v>
      </c>
      <c r="G83" s="15" t="s">
        <v>18</v>
      </c>
      <c r="H83" s="15" t="s">
        <v>19</v>
      </c>
      <c r="I83" s="15">
        <v>30</v>
      </c>
      <c r="J83" s="15">
        <v>2.75</v>
      </c>
      <c r="K83">
        <v>-30</v>
      </c>
      <c r="L83" s="13">
        <f t="shared" si="2"/>
        <v>168.22000000000003</v>
      </c>
    </row>
    <row r="84" spans="1:14" ht="25.5">
      <c r="A84" s="10">
        <v>244</v>
      </c>
      <c r="B84" s="15" t="s">
        <v>158</v>
      </c>
      <c r="C84" s="16">
        <v>0.68055555555555558</v>
      </c>
      <c r="D84" s="15" t="s">
        <v>15</v>
      </c>
      <c r="E84" s="15" t="s">
        <v>16</v>
      </c>
      <c r="F84" s="15" t="s">
        <v>59</v>
      </c>
      <c r="G84" s="15" t="s">
        <v>18</v>
      </c>
      <c r="H84" s="15" t="s">
        <v>19</v>
      </c>
      <c r="I84" s="15">
        <v>30</v>
      </c>
      <c r="J84" s="15">
        <v>3.25</v>
      </c>
      <c r="K84">
        <v>-30</v>
      </c>
      <c r="L84" s="13">
        <f t="shared" si="2"/>
        <v>138.22000000000003</v>
      </c>
    </row>
    <row r="85" spans="1:14">
      <c r="A85" s="10">
        <v>245</v>
      </c>
      <c r="B85" s="15" t="s">
        <v>158</v>
      </c>
      <c r="C85" s="16">
        <v>0.71180555555555558</v>
      </c>
      <c r="D85" s="15" t="s">
        <v>15</v>
      </c>
      <c r="E85" s="15" t="s">
        <v>38</v>
      </c>
      <c r="F85" s="15" t="s">
        <v>163</v>
      </c>
      <c r="G85" s="15" t="s">
        <v>18</v>
      </c>
      <c r="H85" s="15" t="s">
        <v>19</v>
      </c>
      <c r="I85" s="15">
        <v>30</v>
      </c>
      <c r="J85" s="15">
        <v>2.2000000000000002</v>
      </c>
      <c r="K85">
        <v>-30</v>
      </c>
      <c r="L85" s="13">
        <f t="shared" si="2"/>
        <v>108.22000000000003</v>
      </c>
    </row>
    <row r="86" spans="1:14">
      <c r="A86" s="10">
        <v>246</v>
      </c>
      <c r="B86" s="15" t="s">
        <v>164</v>
      </c>
      <c r="C86" s="16">
        <v>0.58333333333333337</v>
      </c>
      <c r="D86" s="15" t="s">
        <v>15</v>
      </c>
      <c r="E86" s="15" t="s">
        <v>49</v>
      </c>
      <c r="F86" s="15" t="s">
        <v>165</v>
      </c>
      <c r="G86" s="15" t="s">
        <v>18</v>
      </c>
      <c r="H86" s="15" t="s">
        <v>19</v>
      </c>
      <c r="I86" s="15">
        <v>30</v>
      </c>
      <c r="J86" s="15">
        <v>4.33</v>
      </c>
      <c r="K86">
        <v>-30</v>
      </c>
      <c r="L86" s="13">
        <f t="shared" si="2"/>
        <v>78.220000000000027</v>
      </c>
      <c r="N86" s="17">
        <v>0.92291666666666672</v>
      </c>
    </row>
    <row r="87" spans="1:14">
      <c r="A87" s="10">
        <v>247</v>
      </c>
      <c r="B87" s="15" t="s">
        <v>164</v>
      </c>
      <c r="C87" s="16">
        <v>0.63194444444444442</v>
      </c>
      <c r="D87" s="15" t="s">
        <v>15</v>
      </c>
      <c r="E87" s="15" t="s">
        <v>29</v>
      </c>
      <c r="F87" s="15" t="s">
        <v>166</v>
      </c>
      <c r="G87" s="15" t="s">
        <v>18</v>
      </c>
      <c r="H87" s="15" t="s">
        <v>19</v>
      </c>
      <c r="I87" s="15">
        <v>30</v>
      </c>
      <c r="J87" s="15">
        <v>4</v>
      </c>
      <c r="K87">
        <v>-30</v>
      </c>
      <c r="L87" s="13">
        <f t="shared" si="2"/>
        <v>48.220000000000027</v>
      </c>
    </row>
    <row r="88" spans="1:14">
      <c r="A88" s="10">
        <v>248</v>
      </c>
      <c r="B88" s="15" t="s">
        <v>164</v>
      </c>
      <c r="C88" s="16">
        <v>0.65277777777777779</v>
      </c>
      <c r="D88" s="15" t="s">
        <v>15</v>
      </c>
      <c r="E88" s="15" t="s">
        <v>29</v>
      </c>
      <c r="F88" s="15" t="s">
        <v>167</v>
      </c>
      <c r="G88" s="15" t="s">
        <v>18</v>
      </c>
      <c r="H88" s="15" t="s">
        <v>19</v>
      </c>
      <c r="I88" s="15">
        <v>30</v>
      </c>
      <c r="J88" s="15">
        <v>5</v>
      </c>
      <c r="K88">
        <v>-30</v>
      </c>
      <c r="L88" s="13">
        <f t="shared" si="2"/>
        <v>18.220000000000027</v>
      </c>
    </row>
    <row r="89" spans="1:14">
      <c r="A89" s="10">
        <v>249</v>
      </c>
      <c r="B89" s="15" t="s">
        <v>164</v>
      </c>
      <c r="C89" s="16">
        <v>0.66666666666666663</v>
      </c>
      <c r="D89" s="15" t="s">
        <v>15</v>
      </c>
      <c r="E89" s="15" t="s">
        <v>49</v>
      </c>
      <c r="F89" s="15" t="s">
        <v>168</v>
      </c>
      <c r="G89" s="15" t="s">
        <v>18</v>
      </c>
      <c r="H89" s="15" t="s">
        <v>19</v>
      </c>
      <c r="I89" s="15">
        <v>30</v>
      </c>
      <c r="J89" s="15">
        <v>5.5</v>
      </c>
      <c r="K89">
        <v>-30</v>
      </c>
      <c r="L89" s="13">
        <f t="shared" si="2"/>
        <v>-11.779999999999973</v>
      </c>
    </row>
    <row r="90" spans="1:14">
      <c r="A90" s="10">
        <v>250</v>
      </c>
      <c r="B90" s="15" t="s">
        <v>164</v>
      </c>
      <c r="C90" s="16">
        <v>0.68055555555555558</v>
      </c>
      <c r="D90" s="15" t="s">
        <v>15</v>
      </c>
      <c r="E90" s="15" t="s">
        <v>54</v>
      </c>
      <c r="F90" s="15" t="s">
        <v>169</v>
      </c>
      <c r="G90" s="15" t="s">
        <v>18</v>
      </c>
      <c r="H90" s="15" t="s">
        <v>31</v>
      </c>
      <c r="I90" s="15">
        <v>30</v>
      </c>
      <c r="J90" s="15">
        <v>5.5</v>
      </c>
      <c r="K90">
        <v>-30</v>
      </c>
      <c r="L90" s="13">
        <f t="shared" si="2"/>
        <v>-41.779999999999973</v>
      </c>
    </row>
    <row r="91" spans="1:14">
      <c r="A91" s="10">
        <v>251</v>
      </c>
      <c r="B91" s="15" t="s">
        <v>170</v>
      </c>
      <c r="C91" s="16">
        <v>0.67361111111111116</v>
      </c>
      <c r="D91" s="15" t="s">
        <v>15</v>
      </c>
      <c r="E91" s="15" t="s">
        <v>69</v>
      </c>
      <c r="F91" s="15" t="s">
        <v>171</v>
      </c>
      <c r="G91" s="15" t="s">
        <v>18</v>
      </c>
      <c r="H91" s="15" t="s">
        <v>19</v>
      </c>
      <c r="I91" s="15">
        <v>30</v>
      </c>
      <c r="J91" s="15">
        <v>3.5</v>
      </c>
      <c r="K91">
        <v>-30</v>
      </c>
      <c r="L91" s="13">
        <f t="shared" si="2"/>
        <v>-71.779999999999973</v>
      </c>
      <c r="N91" s="17">
        <v>0.39374999999999999</v>
      </c>
    </row>
    <row r="92" spans="1:14">
      <c r="A92" s="10">
        <v>252</v>
      </c>
      <c r="B92" s="15" t="s">
        <v>170</v>
      </c>
      <c r="C92" s="16">
        <v>0.6875</v>
      </c>
      <c r="D92" s="15" t="s">
        <v>15</v>
      </c>
      <c r="E92" s="15" t="s">
        <v>38</v>
      </c>
      <c r="F92" s="15" t="s">
        <v>172</v>
      </c>
      <c r="G92" s="15" t="s">
        <v>18</v>
      </c>
      <c r="H92" s="15" t="s">
        <v>19</v>
      </c>
      <c r="I92" s="15">
        <v>30</v>
      </c>
      <c r="J92" s="15">
        <v>3</v>
      </c>
      <c r="K92">
        <v>-30</v>
      </c>
      <c r="L92" s="13">
        <f t="shared" si="2"/>
        <v>-101.77999999999997</v>
      </c>
    </row>
    <row r="93" spans="1:14">
      <c r="A93" s="10">
        <v>253</v>
      </c>
      <c r="B93" s="15" t="s">
        <v>170</v>
      </c>
      <c r="C93" s="16">
        <v>0.72222222222222221</v>
      </c>
      <c r="D93" s="15" t="s">
        <v>15</v>
      </c>
      <c r="E93" s="15" t="s">
        <v>69</v>
      </c>
      <c r="F93" s="15" t="s">
        <v>173</v>
      </c>
      <c r="G93" s="15" t="s">
        <v>18</v>
      </c>
      <c r="H93" s="15" t="s">
        <v>31</v>
      </c>
      <c r="I93" s="15">
        <v>30</v>
      </c>
      <c r="J93" s="15" t="s">
        <v>174</v>
      </c>
      <c r="K93">
        <v>63.75</v>
      </c>
      <c r="L93" s="13">
        <f t="shared" si="2"/>
        <v>-38.029999999999973</v>
      </c>
      <c r="M93">
        <v>1</v>
      </c>
    </row>
    <row r="94" spans="1:14">
      <c r="A94" s="10">
        <v>254</v>
      </c>
      <c r="B94" s="15" t="s">
        <v>175</v>
      </c>
      <c r="C94" s="16">
        <v>0.57986111111111116</v>
      </c>
      <c r="D94" s="15" t="s">
        <v>15</v>
      </c>
      <c r="E94" s="15" t="s">
        <v>176</v>
      </c>
      <c r="F94" s="15" t="s">
        <v>177</v>
      </c>
      <c r="G94" s="15" t="s">
        <v>18</v>
      </c>
      <c r="H94" s="15" t="s">
        <v>19</v>
      </c>
      <c r="I94" s="15">
        <v>30</v>
      </c>
      <c r="J94" s="15">
        <v>2.1</v>
      </c>
      <c r="K94">
        <v>-30</v>
      </c>
      <c r="L94" s="13">
        <f t="shared" si="2"/>
        <v>-68.029999999999973</v>
      </c>
      <c r="N94" s="17">
        <v>0.47499999999999998</v>
      </c>
    </row>
    <row r="95" spans="1:14" ht="25.5">
      <c r="A95" s="10">
        <v>255</v>
      </c>
      <c r="B95" s="15" t="s">
        <v>175</v>
      </c>
      <c r="C95" s="16">
        <v>0.62152777777777779</v>
      </c>
      <c r="D95" s="15" t="s">
        <v>15</v>
      </c>
      <c r="E95" s="15" t="s">
        <v>72</v>
      </c>
      <c r="F95" s="15" t="s">
        <v>178</v>
      </c>
      <c r="G95" s="15" t="s">
        <v>18</v>
      </c>
      <c r="H95" s="15" t="s">
        <v>31</v>
      </c>
      <c r="I95" s="15">
        <v>30</v>
      </c>
      <c r="J95" s="21" t="s">
        <v>179</v>
      </c>
      <c r="K95" s="22">
        <f>12.75*5</f>
        <v>63.75</v>
      </c>
      <c r="L95" s="13">
        <f t="shared" si="2"/>
        <v>-4.2799999999999727</v>
      </c>
      <c r="M95">
        <v>1</v>
      </c>
    </row>
    <row r="96" spans="1:14">
      <c r="A96" s="10">
        <v>256</v>
      </c>
      <c r="B96" s="15" t="s">
        <v>175</v>
      </c>
      <c r="C96" s="16">
        <v>0.66319444444444442</v>
      </c>
      <c r="D96" s="15" t="s">
        <v>15</v>
      </c>
      <c r="E96" s="15" t="s">
        <v>96</v>
      </c>
      <c r="F96" s="15" t="s">
        <v>120</v>
      </c>
      <c r="G96" s="15" t="s">
        <v>18</v>
      </c>
      <c r="H96" s="15" t="s">
        <v>19</v>
      </c>
      <c r="I96" s="15">
        <v>30</v>
      </c>
      <c r="J96" s="15">
        <v>2.25</v>
      </c>
      <c r="K96">
        <v>-30</v>
      </c>
      <c r="L96" s="13">
        <f t="shared" si="2"/>
        <v>-34.279999999999973</v>
      </c>
    </row>
    <row r="97" spans="1:14" ht="25.5">
      <c r="A97" s="10">
        <v>257</v>
      </c>
      <c r="B97" s="15" t="s">
        <v>175</v>
      </c>
      <c r="C97" s="16">
        <v>0.69444444444444442</v>
      </c>
      <c r="D97" s="15" t="s">
        <v>15</v>
      </c>
      <c r="E97" s="15" t="s">
        <v>72</v>
      </c>
      <c r="F97" s="15" t="s">
        <v>180</v>
      </c>
      <c r="G97" s="15" t="s">
        <v>18</v>
      </c>
      <c r="H97" s="15" t="s">
        <v>31</v>
      </c>
      <c r="I97" s="15">
        <v>30</v>
      </c>
      <c r="J97" s="21" t="s">
        <v>181</v>
      </c>
      <c r="K97" s="22">
        <v>52.5</v>
      </c>
      <c r="L97" s="13">
        <f t="shared" si="2"/>
        <v>18.220000000000027</v>
      </c>
      <c r="M97">
        <v>1</v>
      </c>
    </row>
    <row r="98" spans="1:14" ht="25.5">
      <c r="A98" s="10">
        <v>258</v>
      </c>
      <c r="B98" s="15" t="s">
        <v>175</v>
      </c>
      <c r="C98" s="16">
        <v>0.79166666666666663</v>
      </c>
      <c r="D98" s="15" t="s">
        <v>15</v>
      </c>
      <c r="E98" s="15" t="s">
        <v>16</v>
      </c>
      <c r="F98" s="15" t="s">
        <v>182</v>
      </c>
      <c r="G98" s="15" t="s">
        <v>18</v>
      </c>
      <c r="H98" s="15" t="s">
        <v>19</v>
      </c>
      <c r="I98" s="15">
        <v>30</v>
      </c>
      <c r="J98" s="18" t="s">
        <v>183</v>
      </c>
      <c r="K98" s="22">
        <f>30*1.87</f>
        <v>56.1</v>
      </c>
      <c r="L98" s="13">
        <f t="shared" si="2"/>
        <v>74.320000000000022</v>
      </c>
      <c r="M98">
        <v>1</v>
      </c>
    </row>
    <row r="99" spans="1:14">
      <c r="A99" s="10">
        <v>259</v>
      </c>
      <c r="B99" s="15" t="s">
        <v>184</v>
      </c>
      <c r="C99" s="16">
        <v>0.63541666666666663</v>
      </c>
      <c r="D99" s="15" t="s">
        <v>15</v>
      </c>
      <c r="E99" s="15" t="s">
        <v>98</v>
      </c>
      <c r="F99" s="15" t="s">
        <v>66</v>
      </c>
      <c r="G99" s="15" t="s">
        <v>18</v>
      </c>
      <c r="H99" s="15" t="s">
        <v>19</v>
      </c>
      <c r="I99" s="15">
        <v>30</v>
      </c>
      <c r="J99" s="15">
        <v>2</v>
      </c>
      <c r="K99">
        <v>-30</v>
      </c>
      <c r="L99" s="13">
        <f t="shared" si="2"/>
        <v>44.320000000000022</v>
      </c>
      <c r="N99" s="17">
        <v>0.50486111111111109</v>
      </c>
    </row>
    <row r="100" spans="1:14" ht="25.5">
      <c r="A100" s="10">
        <v>260</v>
      </c>
      <c r="B100" s="15" t="s">
        <v>184</v>
      </c>
      <c r="C100" s="16">
        <v>0.82291666666666663</v>
      </c>
      <c r="D100" s="15" t="s">
        <v>15</v>
      </c>
      <c r="E100" s="15" t="s">
        <v>16</v>
      </c>
      <c r="F100" s="15" t="s">
        <v>185</v>
      </c>
      <c r="G100" s="15" t="s">
        <v>18</v>
      </c>
      <c r="H100" s="15" t="s">
        <v>31</v>
      </c>
      <c r="I100" s="15">
        <v>30</v>
      </c>
      <c r="J100" s="15">
        <v>2.38</v>
      </c>
      <c r="K100" s="13">
        <f>30*1.38</f>
        <v>41.4</v>
      </c>
      <c r="L100" s="13">
        <f t="shared" si="2"/>
        <v>85.720000000000027</v>
      </c>
      <c r="M100">
        <v>1</v>
      </c>
    </row>
    <row r="101" spans="1:14" ht="38.25">
      <c r="A101" s="10">
        <v>261</v>
      </c>
      <c r="B101" s="15" t="s">
        <v>186</v>
      </c>
      <c r="C101" s="16">
        <v>0.625</v>
      </c>
      <c r="D101" s="15" t="s">
        <v>146</v>
      </c>
      <c r="E101" s="15" t="s">
        <v>187</v>
      </c>
      <c r="F101" s="15" t="s">
        <v>188</v>
      </c>
      <c r="G101" s="15" t="s">
        <v>149</v>
      </c>
      <c r="H101" s="15" t="s">
        <v>31</v>
      </c>
      <c r="I101" s="15">
        <v>20</v>
      </c>
      <c r="J101" s="15">
        <v>2.15</v>
      </c>
      <c r="K101" s="13">
        <f>4.6*5</f>
        <v>23</v>
      </c>
      <c r="L101" s="13">
        <f t="shared" si="2"/>
        <v>108.72000000000003</v>
      </c>
      <c r="M101">
        <v>1</v>
      </c>
      <c r="N101" s="17">
        <v>0.5</v>
      </c>
    </row>
    <row r="102" spans="1:14" ht="25.5">
      <c r="A102" s="10">
        <v>262</v>
      </c>
      <c r="B102" s="15" t="s">
        <v>186</v>
      </c>
      <c r="C102" s="16">
        <v>0.625</v>
      </c>
      <c r="D102" s="15" t="s">
        <v>146</v>
      </c>
      <c r="E102" s="15" t="s">
        <v>189</v>
      </c>
      <c r="F102" s="15" t="s">
        <v>190</v>
      </c>
      <c r="G102" s="15" t="s">
        <v>149</v>
      </c>
      <c r="H102" s="15" t="s">
        <v>19</v>
      </c>
      <c r="I102" s="15">
        <v>20</v>
      </c>
      <c r="J102" s="15">
        <v>2.0499999999999998</v>
      </c>
      <c r="K102">
        <v>21</v>
      </c>
      <c r="L102" s="13">
        <f t="shared" ref="L102:L133" si="3">K102+L101</f>
        <v>129.72000000000003</v>
      </c>
      <c r="M102">
        <v>1</v>
      </c>
    </row>
    <row r="103" spans="1:14">
      <c r="A103" s="10">
        <v>263</v>
      </c>
      <c r="B103" s="15" t="s">
        <v>191</v>
      </c>
      <c r="C103" s="16">
        <v>0.58333333333333337</v>
      </c>
      <c r="D103" s="15" t="s">
        <v>15</v>
      </c>
      <c r="E103" s="15" t="s">
        <v>110</v>
      </c>
      <c r="F103" s="15" t="s">
        <v>192</v>
      </c>
      <c r="G103" s="15" t="s">
        <v>18</v>
      </c>
      <c r="H103" s="15" t="s">
        <v>19</v>
      </c>
      <c r="I103" s="15">
        <v>20</v>
      </c>
      <c r="J103" s="15">
        <v>1.91</v>
      </c>
      <c r="K103" s="13">
        <f>20*0.91</f>
        <v>18.2</v>
      </c>
      <c r="L103" s="13">
        <f t="shared" si="3"/>
        <v>147.92000000000002</v>
      </c>
      <c r="M103">
        <v>1</v>
      </c>
      <c r="N103" s="17">
        <v>0.44583333333333336</v>
      </c>
    </row>
    <row r="104" spans="1:14">
      <c r="A104" s="10">
        <v>264</v>
      </c>
      <c r="B104" s="15" t="s">
        <v>191</v>
      </c>
      <c r="C104" s="16">
        <v>0.65972222222222221</v>
      </c>
      <c r="D104" s="15" t="s">
        <v>15</v>
      </c>
      <c r="E104" s="15" t="s">
        <v>193</v>
      </c>
      <c r="F104" s="15" t="s">
        <v>194</v>
      </c>
      <c r="G104" s="15" t="s">
        <v>18</v>
      </c>
      <c r="H104" s="15" t="s">
        <v>31</v>
      </c>
      <c r="I104" s="15">
        <v>20</v>
      </c>
      <c r="J104" s="15">
        <v>2.1</v>
      </c>
      <c r="K104">
        <v>-20</v>
      </c>
      <c r="L104" s="13">
        <f t="shared" si="3"/>
        <v>127.92000000000002</v>
      </c>
    </row>
    <row r="105" spans="1:14">
      <c r="A105" s="10">
        <v>265</v>
      </c>
      <c r="B105" s="15" t="s">
        <v>195</v>
      </c>
      <c r="C105" s="16">
        <v>0.60763888888888884</v>
      </c>
      <c r="D105" s="15" t="s">
        <v>15</v>
      </c>
      <c r="E105" s="15" t="s">
        <v>103</v>
      </c>
      <c r="F105" s="15" t="s">
        <v>196</v>
      </c>
      <c r="G105" s="15" t="s">
        <v>18</v>
      </c>
      <c r="H105" s="15" t="s">
        <v>19</v>
      </c>
      <c r="I105" s="15">
        <v>30</v>
      </c>
      <c r="J105" s="15">
        <v>3</v>
      </c>
      <c r="K105">
        <v>-30</v>
      </c>
      <c r="L105" s="13">
        <f t="shared" si="3"/>
        <v>97.920000000000016</v>
      </c>
    </row>
    <row r="106" spans="1:14">
      <c r="A106" s="10">
        <v>266</v>
      </c>
      <c r="B106" s="15" t="s">
        <v>195</v>
      </c>
      <c r="C106" s="16">
        <v>0.64930555555555558</v>
      </c>
      <c r="D106" s="15" t="s">
        <v>15</v>
      </c>
      <c r="E106" s="15" t="s">
        <v>103</v>
      </c>
      <c r="F106" s="15" t="s">
        <v>197</v>
      </c>
      <c r="G106" s="15" t="s">
        <v>18</v>
      </c>
      <c r="H106" s="15" t="s">
        <v>23</v>
      </c>
      <c r="I106" s="15">
        <v>30</v>
      </c>
      <c r="J106" s="15">
        <v>3.5</v>
      </c>
      <c r="K106">
        <v>-30</v>
      </c>
      <c r="L106" s="13">
        <f t="shared" si="3"/>
        <v>67.920000000000016</v>
      </c>
    </row>
    <row r="107" spans="1:14" ht="25.5">
      <c r="A107" s="10">
        <v>267</v>
      </c>
      <c r="B107" s="15" t="s">
        <v>195</v>
      </c>
      <c r="C107" s="16">
        <v>0.72569444444444442</v>
      </c>
      <c r="D107" s="15" t="s">
        <v>15</v>
      </c>
      <c r="E107" s="15" t="s">
        <v>16</v>
      </c>
      <c r="F107" s="15" t="s">
        <v>198</v>
      </c>
      <c r="G107" s="15" t="s">
        <v>18</v>
      </c>
      <c r="H107" s="15" t="s">
        <v>19</v>
      </c>
      <c r="I107" s="15">
        <v>30</v>
      </c>
      <c r="J107" s="15">
        <v>3</v>
      </c>
      <c r="K107">
        <v>-30</v>
      </c>
      <c r="L107" s="13">
        <f t="shared" si="3"/>
        <v>37.920000000000016</v>
      </c>
    </row>
    <row r="108" spans="1:14">
      <c r="A108" s="10">
        <v>268</v>
      </c>
      <c r="B108" s="15" t="s">
        <v>199</v>
      </c>
      <c r="C108" s="16">
        <v>0.58333333333333337</v>
      </c>
      <c r="D108" s="15" t="s">
        <v>15</v>
      </c>
      <c r="E108" s="15" t="s">
        <v>38</v>
      </c>
      <c r="F108" s="15" t="s">
        <v>200</v>
      </c>
      <c r="G108" s="15" t="s">
        <v>18</v>
      </c>
      <c r="H108" s="15" t="s">
        <v>19</v>
      </c>
      <c r="I108" s="15">
        <v>20</v>
      </c>
      <c r="J108" s="15">
        <v>7</v>
      </c>
      <c r="K108">
        <v>-20</v>
      </c>
      <c r="L108" s="13">
        <f t="shared" si="3"/>
        <v>17.920000000000016</v>
      </c>
      <c r="N108" s="17">
        <v>0.52986111111111112</v>
      </c>
    </row>
    <row r="109" spans="1:14">
      <c r="A109" s="10">
        <v>269</v>
      </c>
      <c r="B109" s="15" t="s">
        <v>199</v>
      </c>
      <c r="C109" s="16">
        <v>0.59027777777777779</v>
      </c>
      <c r="D109" s="15" t="s">
        <v>15</v>
      </c>
      <c r="E109" s="15" t="s">
        <v>125</v>
      </c>
      <c r="F109" s="15" t="s">
        <v>201</v>
      </c>
      <c r="G109" s="15" t="s">
        <v>18</v>
      </c>
      <c r="H109" s="15" t="s">
        <v>19</v>
      </c>
      <c r="I109" s="15">
        <v>20</v>
      </c>
      <c r="J109" s="15">
        <v>7</v>
      </c>
      <c r="K109">
        <v>-20</v>
      </c>
      <c r="L109" s="13">
        <f t="shared" si="3"/>
        <v>-2.0799999999999841</v>
      </c>
    </row>
    <row r="110" spans="1:14">
      <c r="A110" s="10">
        <v>270</v>
      </c>
      <c r="B110" s="15" t="s">
        <v>199</v>
      </c>
      <c r="C110" s="16">
        <v>0.625</v>
      </c>
      <c r="D110" s="15" t="s">
        <v>15</v>
      </c>
      <c r="E110" s="15" t="s">
        <v>38</v>
      </c>
      <c r="F110" s="15" t="s">
        <v>202</v>
      </c>
      <c r="G110" s="15" t="s">
        <v>18</v>
      </c>
      <c r="H110" s="15" t="s">
        <v>31</v>
      </c>
      <c r="I110" s="15">
        <v>30</v>
      </c>
      <c r="J110" s="15">
        <v>3.25</v>
      </c>
      <c r="K110">
        <v>-30</v>
      </c>
      <c r="L110" s="13">
        <f t="shared" si="3"/>
        <v>-32.079999999999984</v>
      </c>
    </row>
    <row r="111" spans="1:14">
      <c r="A111" s="10">
        <v>271</v>
      </c>
      <c r="B111" s="15" t="s">
        <v>199</v>
      </c>
      <c r="C111" s="16">
        <v>0.63194444444444442</v>
      </c>
      <c r="D111" s="15" t="s">
        <v>15</v>
      </c>
      <c r="E111" s="15" t="s">
        <v>125</v>
      </c>
      <c r="F111" s="15" t="s">
        <v>203</v>
      </c>
      <c r="G111" s="15" t="s">
        <v>18</v>
      </c>
      <c r="H111" s="15" t="s">
        <v>19</v>
      </c>
      <c r="I111" s="15">
        <v>20</v>
      </c>
      <c r="J111" s="15">
        <v>7</v>
      </c>
      <c r="K111">
        <v>-20</v>
      </c>
      <c r="L111" s="13">
        <f t="shared" si="3"/>
        <v>-52.079999999999984</v>
      </c>
    </row>
    <row r="112" spans="1:14">
      <c r="A112" s="10">
        <v>272</v>
      </c>
      <c r="B112" s="15" t="s">
        <v>199</v>
      </c>
      <c r="C112" s="16">
        <v>0.63888888888888884</v>
      </c>
      <c r="D112" s="15" t="s">
        <v>15</v>
      </c>
      <c r="E112" s="15" t="s">
        <v>40</v>
      </c>
      <c r="F112" s="15" t="s">
        <v>204</v>
      </c>
      <c r="G112" s="15" t="s">
        <v>18</v>
      </c>
      <c r="H112" s="15" t="s">
        <v>19</v>
      </c>
      <c r="I112" s="15">
        <v>30</v>
      </c>
      <c r="J112" s="15">
        <v>3.5</v>
      </c>
      <c r="K112">
        <v>-30</v>
      </c>
      <c r="L112" s="13">
        <f t="shared" si="3"/>
        <v>-82.079999999999984</v>
      </c>
    </row>
    <row r="113" spans="1:13">
      <c r="A113" s="10">
        <v>273</v>
      </c>
      <c r="B113" s="15" t="s">
        <v>199</v>
      </c>
      <c r="C113" s="16">
        <v>0.64583333333333337</v>
      </c>
      <c r="D113" s="15" t="s">
        <v>15</v>
      </c>
      <c r="E113" s="15" t="s">
        <v>38</v>
      </c>
      <c r="F113" s="15" t="s">
        <v>205</v>
      </c>
      <c r="G113" s="15" t="s">
        <v>18</v>
      </c>
      <c r="H113" s="15" t="s">
        <v>31</v>
      </c>
      <c r="I113" s="15">
        <v>30</v>
      </c>
      <c r="J113" s="23" t="s">
        <v>206</v>
      </c>
      <c r="K113">
        <v>21</v>
      </c>
      <c r="L113" s="13">
        <f t="shared" si="3"/>
        <v>-61.079999999999984</v>
      </c>
      <c r="M113">
        <v>1</v>
      </c>
    </row>
    <row r="114" spans="1:13">
      <c r="A114" s="10">
        <v>274</v>
      </c>
      <c r="B114" s="15" t="s">
        <v>199</v>
      </c>
      <c r="C114" s="16">
        <v>0.66666666666666663</v>
      </c>
      <c r="D114" s="15" t="s">
        <v>15</v>
      </c>
      <c r="E114" s="15" t="s">
        <v>38</v>
      </c>
      <c r="F114" s="15" t="s">
        <v>207</v>
      </c>
      <c r="G114" s="15" t="s">
        <v>18</v>
      </c>
      <c r="H114" s="15" t="s">
        <v>19</v>
      </c>
      <c r="I114" s="15">
        <v>20</v>
      </c>
      <c r="J114" s="15">
        <v>5.5</v>
      </c>
      <c r="K114">
        <v>-20</v>
      </c>
      <c r="L114" s="13">
        <f t="shared" si="3"/>
        <v>-81.079999999999984</v>
      </c>
    </row>
    <row r="115" spans="1:13">
      <c r="A115" s="10">
        <v>275</v>
      </c>
      <c r="B115" s="15" t="s">
        <v>199</v>
      </c>
      <c r="C115" s="16">
        <v>0.67361111111111116</v>
      </c>
      <c r="D115" s="15" t="s">
        <v>15</v>
      </c>
      <c r="E115" s="15" t="s">
        <v>125</v>
      </c>
      <c r="F115" s="15" t="s">
        <v>208</v>
      </c>
      <c r="G115" s="15" t="s">
        <v>18</v>
      </c>
      <c r="H115" s="15" t="s">
        <v>23</v>
      </c>
      <c r="I115" s="15">
        <v>30</v>
      </c>
      <c r="J115" s="15">
        <v>3.25</v>
      </c>
      <c r="K115">
        <v>-30</v>
      </c>
      <c r="L115" s="13">
        <f t="shared" si="3"/>
        <v>-111.07999999999998</v>
      </c>
    </row>
    <row r="116" spans="1:13">
      <c r="A116" s="10">
        <v>276</v>
      </c>
      <c r="B116" s="15" t="s">
        <v>199</v>
      </c>
      <c r="C116" s="16">
        <v>0.68055555555555558</v>
      </c>
      <c r="D116" s="15" t="s">
        <v>15</v>
      </c>
      <c r="E116" s="15" t="s">
        <v>40</v>
      </c>
      <c r="F116" s="15" t="s">
        <v>209</v>
      </c>
      <c r="G116" s="15" t="s">
        <v>18</v>
      </c>
      <c r="H116" s="15" t="s">
        <v>31</v>
      </c>
      <c r="I116" s="15">
        <v>30</v>
      </c>
      <c r="J116" s="15">
        <v>2.88</v>
      </c>
      <c r="K116">
        <v>-30</v>
      </c>
      <c r="L116" s="19">
        <f t="shared" si="3"/>
        <v>-141.07999999999998</v>
      </c>
    </row>
    <row r="117" spans="1:13" ht="25.5">
      <c r="A117" s="10">
        <v>277</v>
      </c>
      <c r="B117" s="15" t="s">
        <v>199</v>
      </c>
      <c r="C117" s="16">
        <v>0.82291666666666663</v>
      </c>
      <c r="D117" s="15" t="s">
        <v>146</v>
      </c>
      <c r="E117" s="15" t="s">
        <v>210</v>
      </c>
      <c r="F117" s="15" t="s">
        <v>26</v>
      </c>
      <c r="G117" s="15" t="s">
        <v>149</v>
      </c>
      <c r="H117" s="15" t="s">
        <v>19</v>
      </c>
      <c r="I117" s="15">
        <v>30</v>
      </c>
      <c r="J117" s="15">
        <v>3.1</v>
      </c>
      <c r="K117" s="13">
        <f>30*2.1</f>
        <v>63</v>
      </c>
      <c r="L117" s="13">
        <f t="shared" si="3"/>
        <v>-78.079999999999984</v>
      </c>
      <c r="M117">
        <v>1</v>
      </c>
    </row>
    <row r="118" spans="1:13">
      <c r="A118" s="10"/>
      <c r="B118" s="15"/>
      <c r="C118" s="16"/>
      <c r="D118" s="15"/>
      <c r="E118" s="15"/>
      <c r="F118" s="15"/>
      <c r="G118" s="15"/>
      <c r="H118" s="15"/>
      <c r="I118" s="15"/>
      <c r="J118" s="15"/>
      <c r="K118" s="13"/>
      <c r="L118" s="13"/>
      <c r="M118" s="13">
        <f>SUM(M6:M117)</f>
        <v>36</v>
      </c>
    </row>
    <row r="119" spans="1:13">
      <c r="A119" s="24" t="s">
        <v>211</v>
      </c>
      <c r="B119" s="24"/>
      <c r="C119" s="24"/>
      <c r="D119" s="24"/>
      <c r="E119" s="24"/>
    </row>
    <row r="121" spans="1:13">
      <c r="B121" t="s">
        <v>212</v>
      </c>
    </row>
    <row r="122" spans="1:13">
      <c r="B122" t="s">
        <v>213</v>
      </c>
    </row>
    <row r="124" spans="1:13">
      <c r="L124" s="13"/>
    </row>
    <row r="126" spans="1:13">
      <c r="F126" s="13"/>
      <c r="H126" s="13"/>
    </row>
    <row r="127" spans="1:13">
      <c r="F127" s="13"/>
      <c r="G127" s="13"/>
      <c r="J127" s="13"/>
    </row>
    <row r="132" spans="8:8">
      <c r="H132" s="13"/>
    </row>
  </sheetData>
  <sheetProtection password="9EB2" sheet="1" formatCells="0" formatColumns="0" formatRows="0" insertColumns="0" insertRows="0" insertHyperlinks="0" deleteColumns="0" deleteRows="0" sort="0" autoFilter="0" pivotTables="0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great bets results</dc:title>
  <dc:subject>great bets spreadsheet of results</dc:subject>
  <dc:creator>Moneymakersreviewed</dc:creator>
  <cp:keywords>greatbets.co.uk results</cp:keywords>
  <cp:lastModifiedBy>DELL</cp:lastModifiedBy>
  <dcterms:created xsi:type="dcterms:W3CDTF">2017-03-07T12:36:26Z</dcterms:created>
  <dcterms:modified xsi:type="dcterms:W3CDTF">2017-03-07T12:36:27Z</dcterms:modified>
</cp:coreProperties>
</file>